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30" windowHeight="10005" activeTab="0"/>
  </bookViews>
  <sheets>
    <sheet name="PRILOG 2. Troškovnik" sheetId="1" r:id="rId1"/>
  </sheets>
  <definedNames/>
  <calcPr fullCalcOnLoad="1"/>
</workbook>
</file>

<file path=xl/sharedStrings.xml><?xml version="1.0" encoding="utf-8"?>
<sst xmlns="http://schemas.openxmlformats.org/spreadsheetml/2006/main" count="198" uniqueCount="135">
  <si>
    <t>5.1.    OPĆI UVJETI ZA IZVOĐENJE RADOVA OBUHVAĆENIH OVIM TROŠKOVNIKOM</t>
  </si>
  <si>
    <t xml:space="preserve">          1. OPĆI UVJETI</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</si>
  <si>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autora projekta i nadzornog inženjera. Sve radove izvoditi sukladno pravilima struke.</t>
  </si>
  <si>
    <t xml:space="preserve">                     1.1. Jedinične cijene</t>
  </si>
  <si>
    <t>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izvođača, putem faktora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i sl.</t>
  </si>
  <si>
    <t xml:space="preserve">                   1.2. Izvedba prema projektu i eventualne izmjene</t>
  </si>
  <si>
    <t>Izvoditelj ne može mjenjati dijelove izvedbe i detalje iz projekta bez odobrenja autora projekta.</t>
  </si>
  <si>
    <t xml:space="preserve">                   1.3. Osiguranje radova</t>
  </si>
  <si>
    <t>Izvoditelj je dužan o svom trošku osigurati radove i objekt od štetnog upliva vremenskih i elementarnih nepogoda i svih ostalih mogućih šteta i oštećenja za vrijeme trajanja ugovorenih radova, sve do uspješnog tehničkog prijema, odnosno zapisnika o primopredaji radova sačinjenog i ovjerenog  od strane  investitora, nadzornog inženjera i izvoditelja.
Svaka šteta koja bi bila prouzročena na gradilištu u toku izvođenja radova, na susjednim  objektima ili prometnicama, vozilima ili pješacima, pada na teret izvoditelja koji je dužan nastalu štetu odstraniti ili nadoknaditi u najkraćem mogućem vremenu.</t>
  </si>
  <si>
    <t xml:space="preserve">                  1.4.  Čuvanje gradilišta</t>
  </si>
  <si>
    <t>Izvoditelj je dužan o svom trošku osigurati čuvanje gradilišta, svih postrojenja,  materijala, alata strojeva i sl., kako svojih tako i kooperanata. Nadzor na čuvanju pada na teret izvoditelja i on je odgovoran za svaku štetu ili krađu nastalu s ovog osnova.</t>
  </si>
  <si>
    <t xml:space="preserve">                   1.5.  Postrojenja za rad</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</si>
  <si>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 Izvoditelj je dužan poduzeti svemjere zaštite na radu, sukladno Zakonu o zaštiti naradu  i odgovarn je inspekciji zaštite na radu.</t>
  </si>
  <si>
    <t xml:space="preserve">                  1.6.  Kvaliteta izvedbe radova</t>
  </si>
  <si>
    <t xml:space="preserve">Radove može izvoditi samo kvalificirana i obučena radna snaga. Svi radnici morju imati liječničku svjedožbu koja im dopušta rad na velikoj visini. Sve mora biti kvalitetno i solidno izvedeno, a ugrađeni dijelovi moraju djelovati kao homogeno srašteni s podlogom ugradbe.  Za sve radove dobave i ugradbe svojih kooperanata i dobavljača, investitoru garantira  iskjlučivo izvoditelj, kao ugovoreni nosilac izvedbe svih radova. Izvoditelj u potpunosti odgovara za ispravnost izvršene isporuke svih ugrađenih elemenata, jedini je odgovoran za eventualno loš rad ili lošu kvalitetu dobavljenog matrijala ugradbe, bilo krivnjom trgovačke mreže ili svojih kooperanata. Izvoditelj ima obvezu za sve dobavljene materijale dostaviti Izjave o sukladnosti adekvatno traženim tehničkim karakteristikama iz projekta.  Neodgovarajući materijal  neće se priznati, a izvoditelj će ga zamijeniti  o svom trošku.  </t>
  </si>
  <si>
    <t xml:space="preserve">                  1.7.  Čišćenje gradilišta</t>
  </si>
  <si>
    <t>Tijekom izvođenja radova gradilište se mora održavati u najvećem mogućem redu i čistoći.</t>
  </si>
  <si>
    <t xml:space="preserve">                  1.8.  Atesti za izvedene radove</t>
  </si>
  <si>
    <t>Izvoditelj je dužan dobaviti sve propisima, opisom radova te programom kontrole i osiguranja kakvoće  predviđene  certifikate i Izjave o sukladnosti  projektom utvrđenih materijala ,  i dostaviti ih  nadzornom inženjeru / investitoru kod primopredaje.</t>
  </si>
  <si>
    <t xml:space="preserve">                  1.9.  Obračun izvedenih radova</t>
  </si>
  <si>
    <t>Način obračuna određuju ugovorom  investitor i izvoditelj. U opisu radova opisan je način kako i iz kojih se materijala imaju izvesti pojedini radovi. Za slučaj da opis pojedinih radova po mišljenju izvoditelja ili bilo kojeg trećeg lica nije potpun, izvoditelj je predmetne radove dužan izvesti svrsishodno i u skladu s važećim normama i standardima, te prema  običajima, pravilima i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primjeniti će se odredbe važećih normi, standarda i propisa.</t>
  </si>
  <si>
    <t>5.2.     TEHNIČKI UVJETI ZA IZVEDBU RADOVA</t>
  </si>
  <si>
    <t xml:space="preserve">            2.1.  Prilikom izvedbe ugovorenih radova izvoditelj je dužan pridržavati se odredbi važećih propisa;  normi, tehničkih propisa za pojedinu vrstu radova,  preporuka HUPFAS-a,  standarda i uzanci, te sve izvesti kvalitetno.</t>
  </si>
  <si>
    <t xml:space="preserve">            2.2.  Nekvalitetno izvedeni radovi neće se obračunavati sve dok se ne otklone nedostaci. Obračunati i isplatiti se može samo one stavke iz opisa radova za koje je nadzorni inženjer ovjerio da su izvedene u potpunosti i kvalitetno.</t>
  </si>
  <si>
    <t xml:space="preserve">            2.3.  Ukoliko izvoditelj  do primopredaje radova ne otkloni uočene nedostatke, a isti prema stručnoj ocjeni nadzornog inženjera - putem  upisa u Građevinski dnevnik, nemaju utjecaja na stabilnost i sigurnost izvedenih radova, svi neotklonjeni nedostaci sanirati će se na teret izvoditelja i kod okonačnog obračuna odrediti umanjena vrijednost jediničnih cijena za neotklonjene nedostatke.</t>
  </si>
  <si>
    <t xml:space="preserve">             2.4.  Svi djelovi izvedenih radova, bilo kao zasebni elementi ili cjeline, bilo kao sklopovi, moraju biti izvedeni tako da potpuno odgovaraju namijenjenoj funkciji. Ukoliko bilo koji dio cjeline ne može biti u funkciji zbog propusta projekta, a na taj propust izvoditelj nije ukazao prije potpisivanja ugovora o izvođenju radova, dužan je taj dio dovesti u funkciju o svom trošku.</t>
  </si>
  <si>
    <r>
      <t xml:space="preserve">             2.5.  Svi ugrađeni materijali moraju biti u skladu sa HRN  uz priložene certifikate.  Ako za neke materijale ne postoje važeći domaće norme,  potrebno je da isti budu u skladu sa jednim od navedenih standarda: DIN, UNI, ǛNORM, SIS. ili važećim certifikatom ili jednakovrijedno.</t>
    </r>
    <r>
      <rPr>
        <b/>
        <sz val="10"/>
        <rFont val="Calibri"/>
        <family val="2"/>
      </rPr>
      <t xml:space="preserve"> </t>
    </r>
  </si>
  <si>
    <t xml:space="preserve">                        A.  GRAĐEVINSKI  RADOVI</t>
  </si>
  <si>
    <t>I.    IZRADA SKELE, DEMONTAŽE, ČIŠĆENJA  I  PRIPREMA 
      PODLOGE</t>
  </si>
  <si>
    <t>1.</t>
  </si>
  <si>
    <t>Organizacija gradilišta, izvedba privremenih priključaka/mjerila gradilišta (opskrba vodom, električnom energijom), doprema/izvedba skladišta za deponiranje alata i materijala, doprema i montaža gradilišne ograde za pojedine dijelove okoliša oko zgrade, dobava, doprema i postava table gradilišta, znakova opasnosti, upozorenja  i sl.</t>
  </si>
  <si>
    <t>Obračun paušalno:</t>
  </si>
  <si>
    <t>paušal</t>
  </si>
  <si>
    <t>kn</t>
  </si>
  <si>
    <t>2.</t>
  </si>
  <si>
    <t>3.</t>
  </si>
  <si>
    <t>m2</t>
  </si>
  <si>
    <t>4.</t>
  </si>
  <si>
    <t>5.</t>
  </si>
  <si>
    <t xml:space="preserve"> - fasadni otvori</t>
  </si>
  <si>
    <t>6.</t>
  </si>
  <si>
    <t>kom</t>
  </si>
  <si>
    <t>7.</t>
  </si>
  <si>
    <t>8.</t>
  </si>
  <si>
    <t>9.</t>
  </si>
  <si>
    <t>10.</t>
  </si>
  <si>
    <t>11.</t>
  </si>
  <si>
    <t>12.</t>
  </si>
  <si>
    <t>m1</t>
  </si>
  <si>
    <t>13.</t>
  </si>
  <si>
    <t>14.</t>
  </si>
  <si>
    <t>15.</t>
  </si>
  <si>
    <t>16.</t>
  </si>
  <si>
    <t>A. I.   Ukupno :</t>
  </si>
  <si>
    <t>A. II. ZIDARSKI  RADOVI I SANACIJA FASADNIH ZIDOVA</t>
  </si>
  <si>
    <t>17.</t>
  </si>
  <si>
    <t>18.</t>
  </si>
  <si>
    <t>19.</t>
  </si>
  <si>
    <t>20.</t>
  </si>
  <si>
    <t>21.</t>
  </si>
  <si>
    <t xml:space="preserve">m2 </t>
  </si>
  <si>
    <t>22.</t>
  </si>
  <si>
    <t>23.</t>
  </si>
  <si>
    <t>24.</t>
  </si>
  <si>
    <t xml:space="preserve">Zidarski radovi oko raznih elemenata na fasadi te krpanje šliceva, kao i sitni popravci.  Cijena uključuje sav materijal i rad. Obračun po R.S. KV zidara. </t>
  </si>
  <si>
    <t>R.S.</t>
  </si>
  <si>
    <t>Zidarska pripomoć kod izvođenja obrtničkih radova koji se nisu mogli predvidjeti. Uključuje sav materijal i rad. Obračun po R.S. KV zidara.</t>
  </si>
  <si>
    <t>A. II. Ukupno :</t>
  </si>
  <si>
    <t>A. III. TOPLINSKA IZOLACIJA FASADE</t>
  </si>
  <si>
    <r>
      <t xml:space="preserve">Dobava materijala i ugradnja vanjskog toplinsko-izolacijskog kompozitnog sustava kontaktne fasade (ETICS). Osnova fasade je izolacijski sloj od teške (tvrde) kamene vune </t>
    </r>
    <r>
      <rPr>
        <b/>
        <sz val="10"/>
        <rFont val="Calibri"/>
        <family val="2"/>
      </rPr>
      <t xml:space="preserve">debljine 10 cm </t>
    </r>
    <r>
      <rPr>
        <sz val="10"/>
        <rFont val="Calibri"/>
        <family val="2"/>
      </rPr>
      <t>prema HRN EN 13162. 
-  Način postavljanja je slijedeći: po dnu fasadne površine, odnosno po gornjem rubu podnožja - sokla fasade</t>
    </r>
    <r>
      <rPr>
        <sz val="10"/>
        <color indexed="10"/>
        <rFont val="Calibri"/>
        <family val="2"/>
      </rPr>
      <t xml:space="preserve"> </t>
    </r>
    <r>
      <rPr>
        <sz val="10"/>
        <rFont val="Calibri"/>
        <family val="2"/>
      </rPr>
      <t xml:space="preserve">postavlja se podnožni aluminijski "sockel-profil" širine   10 cm kao i debljina izolacije. Profil se pričvršćuje u bet. zid vijcima od inox čelika na svakih 30 cm.                                                                                                                                                                                                                              
-  Učvršćivanje toplinske izolacije  od teške  kamene vune,  deblj.10 cm na podlogu zida izvodi se polimer-cementnim mortom koji se nanosi  trakasto na poleđinu svake ploče po cijelom obodu, traka širine 8 ili više cm i točkasto  promjer točke 15 cm, na tri mjesta po sredini ploče (vidi upute proizvođača).
</t>
    </r>
  </si>
  <si>
    <t xml:space="preserve">-  Kontaktna površina izmeđnu izolacijske ploče i ljepila, te ljepila i podloge (zida)  mora iznositi minimalno 40%.  Ljepilo nikako ne smije doći u fuge na bočne stranice u debljini same ploče.  Ploča se nastavlja do ploče u kontinuitetu bez razmaka.    </t>
  </si>
  <si>
    <r>
      <t xml:space="preserve">  -   Čišćenje gradilišta i odvoz otpadnog materijala na deponij. 
</t>
    </r>
    <r>
      <rPr>
        <b/>
        <sz val="10"/>
        <rFont val="Calibri"/>
        <family val="2"/>
      </rPr>
      <t>-  Obračun po m2 izvedene fasade.</t>
    </r>
    <r>
      <rPr>
        <sz val="10"/>
        <rFont val="Calibri"/>
        <family val="2"/>
      </rPr>
      <t xml:space="preserve"> Otvori površine do 3 m2 se ne odbijaju. Kod otvora površine preko 3 m2 odbija se površina koja prelazi 3 m2.   </t>
    </r>
  </si>
  <si>
    <t>drugi jednakovrijedni proizvod:</t>
  </si>
  <si>
    <t>A. III. Ukupno :</t>
  </si>
  <si>
    <t>Kn</t>
  </si>
  <si>
    <t xml:space="preserve">                           B.  OBRTNIČKI RADOVI</t>
  </si>
  <si>
    <t>I.   LIČILAČKO - FASADERSKI RADOVI</t>
  </si>
  <si>
    <t>Dobava materijala i izrada završnog dekorativnog sloja fasade na kompletno prethodno pripremljenoj podlozi (osim sokla koji je obračunat u posebnoj stavci). Nakon sušenja podloge iz prethodnih stavki (10 - 14 dana) zavisno od vremena i preporuke samog proizvođača sustava, podloga se grundira - impregnira temeljnim premazom te se nanosi tankoslojna završna dekorativna silikonska žbuka strukture zrna 2 mm sve prema postojećim tonovima na zgradi. Koristiti materijale i sustav istog proizvoiđača sa prethodno dostavljenom dokumentacijom dokaza kvalitete korištenih materijala. Završni sloj mora osigurati vodoodbojnost, paropropusnost, postojanost, stabilnost, otpornost na atmosferske utjecaje i otpornost pigmenta na UV zrake.</t>
  </si>
  <si>
    <r>
      <rPr>
        <u val="single"/>
        <sz val="10"/>
        <rFont val="Calibri"/>
        <family val="2"/>
      </rPr>
      <t xml:space="preserve"> Kod izvedbe sustava potrebno je pridržavati se uputstva proizvođača</t>
    </r>
    <r>
      <rPr>
        <sz val="10"/>
        <rFont val="Calibri"/>
        <family val="2"/>
      </rPr>
      <t xml:space="preserve">. Obračun po m2 stvarno izvedene povšrine , otvori do 3 m2 se ne odbijaju i ne dodaju se površine špaleta. Jedinična cijena uključuje izradu 4x2 uzorka boje i obrade.                                                                                </t>
    </r>
  </si>
  <si>
    <t>Dobava i izrada završnog dekorativnog sloja kulir žbuke na soklu. Dekorativna završna tankoslojna žbuka  (2 mm) otporna na mehaničke udarce. Prema visini i postojećem izgledu fasade. Izvođač je dužan izraditi  3 uzorka .                         Obračun po m2 stvarno izvedene površine.</t>
  </si>
  <si>
    <t>B. I. Ukupno :</t>
  </si>
  <si>
    <t>B. II. Ukupno :</t>
  </si>
  <si>
    <t>R E K A P I T U L A C I J A</t>
  </si>
  <si>
    <t xml:space="preserve"> A. GRAĐEVINSKI RADOVI</t>
  </si>
  <si>
    <t xml:space="preserve"> I.   SKELA,  DEMONTAŽE,  ČIŠĆENJA  I  PRIPREMA PODLOGE</t>
  </si>
  <si>
    <t xml:space="preserve"> II.  ZIDARSKI RADOVI I SANACIJE FASADE</t>
  </si>
  <si>
    <t xml:space="preserve"> III. TOPLINSKA IZOLACIJA FASADE</t>
  </si>
  <si>
    <r>
      <t xml:space="preserve"> </t>
    </r>
    <r>
      <rPr>
        <b/>
        <sz val="11"/>
        <rFont val="Calibri"/>
        <family val="2"/>
      </rPr>
      <t>A. UKUPNO :</t>
    </r>
  </si>
  <si>
    <t xml:space="preserve"> B.   OBRTNIČKI RADOVI</t>
  </si>
  <si>
    <t xml:space="preserve"> I.   LIČILAČKO-FASADERSKI RADOVI</t>
  </si>
  <si>
    <t xml:space="preserve"> II.  LIMARSKI RADOVI</t>
  </si>
  <si>
    <t xml:space="preserve"> B. UKUPNO :</t>
  </si>
  <si>
    <t xml:space="preserve"> C. UKUPNO :</t>
  </si>
  <si>
    <t>PDV 25%                                      …………………………………..</t>
  </si>
  <si>
    <t>SVEUKUPNO</t>
  </si>
  <si>
    <t>Mjesto i datum:</t>
  </si>
  <si>
    <t>Ponuditelj (potpis i pečat):</t>
  </si>
  <si>
    <t>Za svu ponuđenu stolariju obvezno ispunjavanje uvjeta : 
U≤1,60 W/m2K komplet
(U≤1,10 W/m2K staklo). Ispunjavanje uvjeta dokazuje se dostavljanjem dokaza kvalitete prije dopreme i ugradnje vanjske stolarije.</t>
  </si>
  <si>
    <t>DODATNI OPIS NOVE STOLARIJE:</t>
  </si>
  <si>
    <t xml:space="preserve">Nakon što je cijela fasada oprana i  osušila se,  kompletnu površinu treba impregnirati fasadnom dubinskom nano impregnacijom odabranog proizvođača materijala prema odobrenom sustavu od strane Nadzornog inženjera. Obračun po m2 stvarne površine.  </t>
  </si>
  <si>
    <t>Otučenje dotrajale ili oštećene fasadne žbuke. Nakon postavljanja skele potreban je detaljan pregled fasadne žbuke uz prisustvo nadzornog inženjera. Sve dijelove potrebno je ispititati kuckanjem, a labilne dijelove mehanički ukloniti struganjem i otucanjem. Uočena oštećena mjesta treba očistiti mehanički do zdrave površine i isprati površinu vodom pod visokim pritiskom tako da se ukloni prašina, slabo prijanjajući dijelovi, nečistoća i topive soli. Vidljivu armaturu očistiti i pravilno sanirati. Obračun će se izvršiti prema stvarno izvedenim radovima odobrenim od strane Nadzornog inženjera. Žbuku skinuti do nosivog zida, otpadni materijal spustiti na tlo utovariti u kamion i odvesti na deponiju. Predviđa se izvesti 10 % od ukupnih fasadnih površina, a obračun će se izvršiti prema stvarno izvedenim radovima, prema odobrenju Nadzornog inženjera. Obračun po m2</t>
  </si>
  <si>
    <t>Izvedba nove žbuke na mjestima gdje je ista skinuta. Vidljivu armaturu očistiti i pravilno sanirati. Izvesti vapneno-cementnu žbuke u sloju debljine kao i postojeća, sa prethodnim nabacivanjem rijetkog cementnog šprica. Predviđa se izvesti 10 % od ukupnih fasadnih površina, a obračun će se izvršiti prema stvarno izvedenim radovima, prema odobrenju Nadzornog inženjera. Obračun po m2</t>
  </si>
  <si>
    <t xml:space="preserve"> -  Nakon sušenja od 24 sata, izvesti dijagonalna armiranja
na svim kutovima otvora i ojačanje kuteva postavom kutnih profila sa integriranom mrežicom.                                                                                                                                                                                                    -  Potom izvršiti obavezno pričvršćivanje  izolirane površine s tiplama  6 - 8 kom/m2.  Mehaničko pričvršćenje vijčanim spojnicama - PVC pričvrsnice i čeličnim vijcima  (tipa STR U 2G sa podloškom fi 90 mm ili jednakovrijedno). Ugraditi 8 pričvrsnica po m2 na kutevima zgrade i to na potezima od 4 m od svakog kuta, dok će na preostalim površinama biti potrebno 6 pričvrsnica po m2. Nakon tiplanja izvesti sloj za izravnavanje (kontaktni sloj) polimer-cementnim mortom  i pričekati sušenje od 2 do 3 dana, prema uvjetima proizvođača. Na osušeni sloj za izravnavanje izvesti armaturni sloj u dva nanosa sa polimer-cementnim mortom ukupne debljine 6 mm tipa uz armiranje 160 gr. staklenom mrežicom. Položaj tekstilne mrežice mora biti u gornjoj trećini ukupnog sloja. Prvi nanos morta izvesti nazubljenim gleterom u koji će se površinski utopiti mrežica (mrežica treba biti vidljiva) a drugi dan navući drugi sloj s ravnim gleterom, sve poravnati i zagladiti. Sve izvesti prema pravilima struke. Nakon izvedbe ovog sloja a prije nastavka radova uzeti 4 kontrolna uzorka da se provjeri debljina sloja i položaj mrežice.</t>
  </si>
  <si>
    <t>Špalete se obrađuju istim materijalom, samo manje debljine od tvrde kamene vune debljine 2 cm . Sve u cijeni obračunatog m2 izvedene fasade na prethodno opisani način BEZ posebnih dodataka, obračuna po "normativima" i sl..</t>
  </si>
  <si>
    <r>
      <t xml:space="preserve"> Toplinska izolacija podnožja (sokla) u kontaktu fasade sa tlom po cijeloj dužini  opsega pročelja. Izvesti  u visini 60 cm. Izolacijski sloj je XPS (ekstrudirani polistiren kao Styrodur 2800 C ili jednakovrijedno)  u sloju debljine 10 cm. Prije  postavljanja XPS ploča, obavezno treba postaviti hidroizolacijsku traku na spoju zida s podnim betonom nogostupa oko zgrade. Hidroizolacija nije u cijeni ove stavke - vidi posebnu stavku. XPS se lijepi na prethodno pripremljenu podlogu ljepilom otpornim na vlagu i pričvršćuje se u zid fasadnim PVC pričvrsnicama sa čeličnim uloškom. Dubina sidrenja min 4 cm. Na izolaciju se nanose dva sloja Wds ljepila u kojeg se utapa "pancer" mrežica (250 - 300 gr/m2). Površina se izravnava ljepilom. Čišćenje objekta i odvoz  na deponiju.  Obračun po m2 stvarno izvedene povšrine - bez posebnih dodataka. </t>
    </r>
    <r>
      <rPr>
        <sz val="10"/>
        <color indexed="10"/>
        <rFont val="Calibri"/>
        <family val="2"/>
      </rPr>
      <t xml:space="preserve">  </t>
    </r>
  </si>
  <si>
    <t xml:space="preserve">II.   LIMARSKI  I KAMENOREZAČKI RADOVI                                                  </t>
  </si>
  <si>
    <t>38.</t>
  </si>
  <si>
    <t>PODŠTOK (izolacijski) DODATNI PROFIL – nastavak za montažu klupčice</t>
  </si>
  <si>
    <t>RAL UGRADNJA kompletne stolarije</t>
  </si>
  <si>
    <t>Pripomoć KV radnika kod raznih demontaža i montaža koje se zbog prirode posla nisu mogle predvidjeti</t>
  </si>
  <si>
    <t>Pripomoć NKV radnika kod raznih demontažai montaža koje se zbog prirode posla nisu mogle predvidjeti</t>
  </si>
  <si>
    <t>D. Ukupno :</t>
  </si>
  <si>
    <t xml:space="preserve">Dobava i montaža cijevne fasadne skele. Skela izvedena prema svim pravilima zaštite na radu, u potpunosti prilagođena mjestu izvođenja radova. Jedinična cijena uključuje jutene zavjese tokom cijele izvedbe radova i naknadnu demontažu i čišćenje skele. Obračun po m2 stvarno izvedene skele.   </t>
  </si>
  <si>
    <t>Zaštita svih vanjskih otvora (prozora),
Zaštita se izvodi za svo vrijeme izvođenja radova a zaštićeni otvori nakon izvođenja radova moraju biti čisti 
Obračun po m2 otvora:</t>
  </si>
  <si>
    <t>Demontaža, skladištenje, uređenje, prilagodba, ličenje  te ponovna montaža nakon izvedbe fasade (uz obradu i zaštitu hidroizolacijom unutarnjeg dijela termoizolacije) metalnih rešetki na prozorima prizemlja dimenzija 280 x 210 cm. Obračun po komadu.</t>
  </si>
  <si>
    <t>Demontaža i ponovna montaža na novim nosačima nakon izvedbe fasade vanjskog klima uređaja na pročelju.  Prije demontaže uređaja potrebno je  zapisnički provjeriti ispravnost uređaja. U slučaju nepostojanja zapisnika Izvođač snosi odgovornost za potpunu funkcionalnost prilikom ponovne montaže. Obračun po komadu .</t>
  </si>
  <si>
    <t xml:space="preserve">Demontaža  prozorskih klupčica. Na zgradi  postoje prozorske limene klupčice. Jedinična cijena po m1 uključuje kompletnu demontažu postojećih klupčica te odvoz i pravilno deponiranje nastalog otpada. Obračun po m1 dužine  prozorskog otvora .  </t>
  </si>
  <si>
    <t xml:space="preserve">Priprema vanjske zidne površine pročelja zgrade mehaničkim odstranjivanjem dijelova oštećenog nevezanog postojećeg fasadnog naliča ili dijelova lošijeg izgleda kvalitete u svrhu poboljšanja prionljivosti nove fasadne toplinske izolacije ETICS sustava. Obradu fasade vršiti struganjem i pranjem kompletne površine vodom pod pritiskom (max 2 Bara).  Otvore na fasadi štiti od  vodenog mlaza.  Podloga mora biti u cijelosti očišćena i kvalitetno pripremljena za izvedbu fasadnih slojeva. Obračun po m2 stvarno obrađene površine (otvori se odbijaju). </t>
  </si>
  <si>
    <t xml:space="preserve">Izrada 2K hidroizolacije po vrhu izolirajućeg sloja dvoslojne kamene vune prije postavljanja nove prozorske klupčice. Prije hidroizolacije podlogu (špaletu) pripremiti polimer cementnim mortom u dva sloja sa ugradnjom staklene mrežice i PVC kutnika, a sve prema uputama proizvođača. Sve izvesti sa pravilnim padovima. Obračun po m1. Hidroizolacija na sloju mineralne vune  po čelu fasade- širine 10 cm i istu povući uz vertikalne plohe špaleta cca 5 cm. Na opisani način hidroizolaciju izvesti i po vrhu sloja termoizolacije ispod opšava (na krovu), prije ugradnje opšavnog lima na prethodno pripremljenu podlogu sa polimer cementnim mortom u dva sloja sa ugradnjom staklene mrežice i PVC kutnika . Obračun po m1 izvedene hidroizolacije uključujući sav potreban rad i materijal.  </t>
  </si>
  <si>
    <t>Dobava i montaža cijevi  fi 32 mm (kao PP cijevi za odvode) po fasadi ispod toplinske izolacije za potrebe odvodnje kondenzata od vanjske jedinice klima uređaja. Odvodi se pričvršćuju  za zid obujmicama s tiplom na svakih 2,0 mt.  Na  vertikali u visini priključka kondenzata ugrađuje se fazonski komad za priključak. Izvode iz fasade prebojati odgovarajućom bojom za vanjsku primjenu (UV otpornom). Sve komplet finalno montirano uz obradu spojeva i garantiranu vodonepropusnost uključujući fazonske komade. U cijeni je materijal s pričvrsnicama i rad. Obračun po m1.</t>
  </si>
  <si>
    <t xml:space="preserve">                           C.   VANJSKA STOLARIJA</t>
  </si>
  <si>
    <t xml:space="preserve">PUNI DIO – PANEL (donji dio stolarije) debljinu panela (sendvič ploče), brtvljenja spojeva itd. odrediti na način da se zadovolje traženi ukupni koeficijenti za cijelu stavku (U≤1,60 W/m2K komplet) navedeno dokazati odgovarajućom dokumentcijom </t>
  </si>
  <si>
    <t>a) Aluminijska staklena stijena s otklopnim prozorom, te
parapetnim sendvičem (staklo, zrak, al lim, topl. izolacija, al lim) u stavku uključena , parapetna klupčica koja zatvara grijaće tijelo s rešetkom (prema grijaćem tijelu) i karniša za zavjesu. Po cijeloj visini izvodi se aluminijska žaluzina od koje se 1/3 klizna (ispred zaokretnog prozora) a ostalo fiksno.
Dimenzije 150 x 308 cm (2 + 2 kom - simetrično).</t>
  </si>
  <si>
    <t>c) Aluminijska staklena stijena s otklopnim krilom i fiksnim parapetom.
Dimenzije 209 x 280 cm. - 2 komada</t>
  </si>
  <si>
    <t>b) Aluminijska staklena stijena s
otklopnim prozorom, te parapetnim sendvičem )
Dimenzije 150 x 308 cm. (2 + 2 kom - simetrično).</t>
  </si>
  <si>
    <t xml:space="preserve"> C.   VANJSKA STOLARIJA</t>
  </si>
  <si>
    <t xml:space="preserve"> I.   VANJSKA STOLARIJA</t>
  </si>
  <si>
    <t>A + B + C  =   SVEUKUPNO :</t>
  </si>
  <si>
    <t>Uklanjanje prepreka, kao što su biljke ili bilo kakvi drugi predmeti oko zgrade i priprema podloge za neometanu postavu skele i nastavak rada. Stavka uključuje sve potrebne radove, čišćenje, utovar i odvoz na deponiju nastalog otpada.</t>
  </si>
  <si>
    <t>Skidanje i uklanjanje pocinčanog limenog opšava koji se
nalazi na fasadi objekta na visini od 3,50 m od
terena. Pocinčani limeni opšav razvijene širine 60 cm.
Nakon uklanjanja, ovisno o eventualnim instalacijama ispod opšava predmetni lim potrebno je ponovno vratiti na istu poziciju i kvalitetno učvrstiti. Odluku donijeti u dogovoru sa Nadzornim inženjerom. Obračun po m1 demontaže i ponovne montaže .</t>
  </si>
  <si>
    <r>
      <t>Uklanjanje kamenih fasadnih ploča na sjevernoj fasadi širine do 40 cm ukupne dužine 43 m1</t>
    </r>
    <r>
      <rPr>
        <b/>
        <sz val="10"/>
        <rFont val="Calibri"/>
        <family val="2"/>
      </rPr>
      <t xml:space="preserve"> (sve osim bočnih vertikala koje se zadržavaju</t>
    </r>
    <r>
      <rPr>
        <sz val="10"/>
        <rFont val="Calibri"/>
        <family val="2"/>
      </rPr>
      <t xml:space="preserve">). Jedinična cijena po m1 uključuje kompletnu demontažu postojećih kamenih fasadnih ploča te odvoz i pravilno deponiranje nastalog otpada. Obračun po m1 dužine .  </t>
    </r>
  </si>
  <si>
    <t>Dobava materijala i izrada novog rubnog limenog d=0,8 mm opšava (pocinčanog, bojanog)  r.š. do 70 cm sa nosačima od poc.trake 30/5 mm i postavljanje na  rubu gornje krovne terase, razmak nosača 60 cm. U cijenu je i demontaža postojećeg opava sa zbrinjavanjem nastalog otpada te prilagodba postojećem stanju na krovu i pravilna izvedba spoja sa postojećim opšavima koji se ne demontiraju. Opšavni lim postaviti i po "istakama"  uz krovni nadozid te uz povišeni dio krova da bi se "pokrila" novougrađena termoizolacija. Obračun po m1 kompletno dovršene stavke sa svim potrebnim materijalom i radom te garantiranom vodonepropusnošću.</t>
  </si>
  <si>
    <r>
      <t xml:space="preserve">Demontaža, skidanje, odvoz na deponiju postojeće stolarije, izmjera, izrada, doprema i ugradnja nove ALU stolarije. </t>
    </r>
    <r>
      <rPr>
        <b/>
        <sz val="10"/>
        <rFont val="Calibri"/>
        <family val="2"/>
      </rPr>
      <t xml:space="preserve">U stavku je uključena ugradnja i zidarska obrada unutarnjih špaleta </t>
    </r>
    <r>
      <rPr>
        <sz val="10"/>
        <rFont val="Calibri"/>
        <family val="2"/>
      </rPr>
      <t xml:space="preserve">oko novougrađne stolarije, ukoliko se zbog načina ugradnje nove stolarije pojave rupe, iste je potrebno zapuniti siporeksom (ili gipskartonskim pločama prema procjeni i nalogu nadzornog inženjera), postaviti kutne pvc profile sa mrežicom zagladiti odgovarajućim ljepilom, pogletati, pripremiti za bojanje i obojati </t>
    </r>
    <r>
      <rPr>
        <b/>
        <sz val="10"/>
        <rFont val="Calibri"/>
        <family val="2"/>
      </rPr>
      <t>obrađeni dio</t>
    </r>
    <r>
      <rPr>
        <sz val="10"/>
        <rFont val="Calibri"/>
        <family val="2"/>
      </rPr>
      <t xml:space="preserve"> u dvije ruke. U cijenu je uključena s unutarnje strane prilagodba postojećem podu, brtvljenje spoja zida i okvira te okvira i klupčice trajnoelastičnim akrilnim poliuretanskim kitom debljine cca 5 mm, opšavne i pokrivne lajsne, završna unutarnja obrada. Sva potrebna  prilagođenja i podešavanja. U cijeni komplet funkcionalna, završno ugrađena, ostakljena  i obrađena stavka, okov, okvir za ugradnju, sva sidra i sidreni detalji, unutarnja obrada. Način otvaranja prema prikazu u stolarskoj stavki i</t>
    </r>
    <r>
      <rPr>
        <b/>
        <sz val="10"/>
        <rFont val="Calibri"/>
        <family val="2"/>
      </rPr>
      <t xml:space="preserve"> OBVEZNOM </t>
    </r>
    <r>
      <rPr>
        <sz val="10"/>
        <rFont val="Calibri"/>
        <family val="2"/>
      </rPr>
      <t xml:space="preserve">pregledu i izmjeri na licu mjesta prije izrade stolarije </t>
    </r>
    <r>
      <rPr>
        <b/>
        <sz val="10"/>
        <rFont val="Calibri"/>
        <family val="2"/>
      </rPr>
      <t>i prije davanja PONUDE. Naknadne reklamacije neće se uvažavati.</t>
    </r>
    <r>
      <rPr>
        <sz val="10"/>
        <rFont val="Calibri"/>
        <family val="2"/>
      </rPr>
      <t xml:space="preserve">
Obračun po komadu sa uključenim alu klupčicama, sve prema troškovniku (općem opisu i opisu stavke). </t>
    </r>
    <r>
      <rPr>
        <b/>
        <sz val="10"/>
        <rFont val="Calibri"/>
        <family val="2"/>
      </rPr>
      <t xml:space="preserve">Sve radove izvesti prema postojećem stanju, dimenzijama, tonovima, načinu otvaranja itd. kako bi se u cijelosti zadržao izvorni izgled pročelja.
</t>
    </r>
    <r>
      <rPr>
        <sz val="10"/>
        <rFont val="Calibri"/>
        <family val="2"/>
      </rPr>
      <t xml:space="preserve">
</t>
    </r>
  </si>
  <si>
    <t xml:space="preserve">Prije izrade sve mjere obavezno kontrolirati u naravi te prilagoditi načine otvaranje i detalje sukladno stvarnom stanju na objektu i pojedinoj prostoriji, te prema dogovoru sa nadzornim inženjerom. </t>
  </si>
  <si>
    <t xml:space="preserve">PRAVNI FAKULTET  U   
RIJECI, Hahlić 6, Rijeka      
</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</si>
</sst>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
  </numFmts>
  <fonts count="47">
    <font>
      <sz val="11"/>
      <color theme="1"/>
      <name val="Calibri"/>
      <family val="2"/>
    </font>
    <font>
      <sz val="11"/>
      <color indexed="8"/>
      <name val="Calibri"/>
      <family val="2"/>
    </font>
    <font>
      <b/>
      <sz val="16"/>
      <name val="Calibri"/>
      <family val="2"/>
    </font>
    <font>
      <sz val="10"/>
      <name val="Calibri"/>
      <family val="2"/>
    </font>
    <font>
      <b/>
      <sz val="11"/>
      <name val="Calibri"/>
      <family val="2"/>
    </font>
    <font>
      <sz val="11"/>
      <name val="Calibri"/>
      <family val="2"/>
    </font>
    <font>
      <b/>
      <sz val="10"/>
      <name val="Calibri"/>
      <family val="2"/>
    </font>
    <font>
      <sz val="10"/>
      <name val="Tahoma"/>
      <family val="2"/>
    </font>
    <font>
      <sz val="10"/>
      <name val="Arial"/>
      <family val="2"/>
    </font>
    <font>
      <u val="single"/>
      <sz val="10"/>
      <name val="Calibri"/>
      <family val="2"/>
    </font>
    <font>
      <sz val="10"/>
      <color indexed="10"/>
      <name val="Calibri"/>
      <family val="2"/>
    </font>
    <font>
      <sz val="10"/>
      <name val="Sun DRACO"/>
      <family val="3"/>
    </font>
    <font>
      <b/>
      <sz val="12"/>
      <name val="Calibri"/>
      <family val="2"/>
    </font>
    <font>
      <b/>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medium"/>
      <bottom style="medium"/>
    </border>
    <border>
      <left/>
      <right/>
      <top/>
      <bottom style="double"/>
    </border>
    <border>
      <left/>
      <right/>
      <top style="thin"/>
      <bottom style="double"/>
    </border>
    <border>
      <left/>
      <right/>
      <top/>
      <bottom style="thin"/>
    </border>
    <border>
      <left/>
      <right style="thin"/>
      <top style="thin"/>
      <bottom style="thin"/>
    </border>
    <border>
      <left/>
      <right style="medium"/>
      <top style="medium"/>
      <bottom style="medium"/>
    </border>
    <border>
      <left style="medium"/>
      <right style="medium"/>
      <top style="medium"/>
      <bottom style="medium"/>
    </border>
    <border>
      <left style="thin"/>
      <right/>
      <top style="thin"/>
      <bottom style="thin"/>
    </border>
    <border>
      <left/>
      <right/>
      <top style="medium"/>
      <bottom/>
    </border>
    <border>
      <left style="medium"/>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pplyNumberForma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2">
    <xf numFmtId="0" fontId="0" fillId="0" borderId="0" xfId="0" applyFont="1" applyAlignment="1">
      <alignment/>
    </xf>
    <xf numFmtId="49" fontId="3" fillId="0" borderId="0" xfId="0" applyNumberFormat="1" applyFont="1" applyAlignment="1" applyProtection="1">
      <alignment horizontal="center" vertical="top"/>
      <protection locked="0"/>
    </xf>
    <xf numFmtId="4" fontId="3" fillId="0" borderId="0" xfId="0" applyNumberFormat="1" applyFont="1" applyFill="1" applyAlignment="1" applyProtection="1">
      <alignment horizontal="center"/>
      <protection locked="0"/>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4" fontId="3" fillId="0" borderId="0" xfId="0" applyNumberFormat="1" applyFont="1" applyAlignment="1" applyProtection="1">
      <alignment horizontal="center"/>
      <protection locked="0"/>
    </xf>
    <xf numFmtId="4" fontId="3" fillId="0" borderId="0" xfId="0" applyNumberFormat="1" applyFont="1" applyAlignment="1" applyProtection="1">
      <alignment horizontal="right"/>
      <protection locked="0"/>
    </xf>
    <xf numFmtId="0" fontId="3" fillId="0" borderId="0" xfId="0" applyFont="1" applyAlignment="1" applyProtection="1">
      <alignment horizontal="left" vertical="top" wrapText="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top"/>
      <protection locked="0"/>
    </xf>
    <xf numFmtId="4" fontId="3" fillId="0" borderId="10" xfId="0" applyNumberFormat="1" applyFont="1" applyFill="1" applyBorder="1" applyAlignment="1" applyProtection="1">
      <alignment horizontal="center"/>
      <protection locked="0"/>
    </xf>
    <xf numFmtId="0" fontId="8" fillId="0" borderId="0" xfId="0" applyFont="1" applyFill="1" applyAlignment="1" applyProtection="1">
      <alignment vertical="top"/>
      <protection locked="0"/>
    </xf>
    <xf numFmtId="0" fontId="8" fillId="0" borderId="0" xfId="0" applyFont="1" applyAlignment="1" applyProtection="1">
      <alignment vertical="top"/>
      <protection locked="0"/>
    </xf>
    <xf numFmtId="0" fontId="8" fillId="0" borderId="0" xfId="0" applyFont="1" applyFill="1" applyAlignment="1" applyProtection="1">
      <alignment horizontal="center"/>
      <protection locked="0"/>
    </xf>
    <xf numFmtId="4" fontId="3" fillId="0" borderId="0" xfId="0" applyNumberFormat="1" applyFont="1" applyAlignment="1" applyProtection="1">
      <alignment vertical="top"/>
      <protection locked="0"/>
    </xf>
    <xf numFmtId="0" fontId="3" fillId="0" borderId="0" xfId="0" applyFont="1" applyFill="1" applyAlignment="1" applyProtection="1">
      <alignment horizontal="center" vertical="top"/>
      <protection locked="0"/>
    </xf>
    <xf numFmtId="0" fontId="5" fillId="0" borderId="0" xfId="0" applyFont="1" applyFill="1" applyAlignment="1" applyProtection="1">
      <alignment horizontal="center"/>
      <protection locked="0"/>
    </xf>
    <xf numFmtId="4" fontId="5" fillId="0" borderId="0" xfId="0" applyNumberFormat="1" applyFont="1" applyFill="1" applyAlignment="1" applyProtection="1">
      <alignment horizontal="center"/>
      <protection locked="0"/>
    </xf>
    <xf numFmtId="4" fontId="5" fillId="0" borderId="0" xfId="0" applyNumberFormat="1" applyFont="1" applyFill="1" applyAlignment="1" applyProtection="1">
      <alignment horizontal="right"/>
      <protection locked="0"/>
    </xf>
    <xf numFmtId="0" fontId="5"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protection locked="0"/>
    </xf>
    <xf numFmtId="164" fontId="3" fillId="0" borderId="0" xfId="0" applyNumberFormat="1" applyFont="1" applyAlignment="1" applyProtection="1">
      <alignment vertical="top"/>
      <protection locked="0"/>
    </xf>
    <xf numFmtId="0" fontId="5"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protection locked="0"/>
    </xf>
    <xf numFmtId="4" fontId="5" fillId="0" borderId="0" xfId="0" applyNumberFormat="1" applyFont="1" applyAlignment="1" applyProtection="1">
      <alignment horizontal="center"/>
      <protection locked="0"/>
    </xf>
    <xf numFmtId="4" fontId="5" fillId="0" borderId="0" xfId="0" applyNumberFormat="1" applyFont="1" applyAlignment="1" applyProtection="1">
      <alignment horizontal="right"/>
      <protection locked="0"/>
    </xf>
    <xf numFmtId="0" fontId="3" fillId="0" borderId="0" xfId="0" applyFont="1" applyFill="1" applyAlignment="1" applyProtection="1">
      <alignment horizontal="center" vertical="top"/>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3" fillId="0" borderId="0" xfId="0" applyFont="1" applyFill="1" applyAlignment="1" applyProtection="1">
      <alignment horizontal="left" vertical="top" wrapText="1"/>
      <protection/>
    </xf>
    <xf numFmtId="4" fontId="3" fillId="0" borderId="0" xfId="0" applyNumberFormat="1" applyFont="1" applyFill="1" applyAlignment="1" applyProtection="1">
      <alignment horizontal="center"/>
      <protection/>
    </xf>
    <xf numFmtId="4" fontId="3" fillId="0" borderId="0" xfId="0" applyNumberFormat="1" applyFont="1" applyFill="1" applyAlignment="1" applyProtection="1">
      <alignment horizontal="right"/>
      <protection/>
    </xf>
    <xf numFmtId="0" fontId="6" fillId="0" borderId="0" xfId="0" applyFont="1" applyFill="1" applyAlignment="1" applyProtection="1">
      <alignment horizontal="left" vertical="top" wrapText="1"/>
      <protection/>
    </xf>
    <xf numFmtId="0" fontId="6" fillId="0" borderId="0" xfId="0" applyFont="1" applyFill="1" applyAlignment="1" applyProtection="1">
      <alignment horizontal="left"/>
      <protection/>
    </xf>
    <xf numFmtId="0" fontId="5" fillId="0" borderId="0" xfId="0" applyFont="1" applyFill="1" applyAlignment="1" applyProtection="1">
      <alignment horizontal="center" vertical="top" wrapText="1"/>
      <protection/>
    </xf>
    <xf numFmtId="0" fontId="5" fillId="0" borderId="0" xfId="0" applyFont="1" applyFill="1" applyAlignment="1" applyProtection="1">
      <alignment horizontal="left" vertical="top"/>
      <protection/>
    </xf>
    <xf numFmtId="0" fontId="5" fillId="0" borderId="14" xfId="0" applyFont="1" applyFill="1" applyBorder="1" applyAlignment="1" applyProtection="1">
      <alignment horizontal="center" vertical="top" wrapText="1"/>
      <protection/>
    </xf>
    <xf numFmtId="0" fontId="5" fillId="0" borderId="14" xfId="0" applyFont="1" applyFill="1" applyBorder="1" applyAlignment="1" applyProtection="1">
      <alignment horizontal="left" vertical="top"/>
      <protection/>
    </xf>
    <xf numFmtId="0" fontId="3" fillId="0" borderId="0" xfId="0" applyFont="1" applyAlignment="1" applyProtection="1">
      <alignment horizontal="center"/>
      <protection/>
    </xf>
    <xf numFmtId="4" fontId="3" fillId="0" borderId="0" xfId="0" applyNumberFormat="1" applyFont="1" applyAlignment="1" applyProtection="1">
      <alignment horizontal="right"/>
      <protection/>
    </xf>
    <xf numFmtId="0" fontId="3" fillId="0" borderId="10" xfId="0" applyFont="1" applyFill="1" applyBorder="1" applyAlignment="1" applyProtection="1">
      <alignment horizontal="center"/>
      <protection/>
    </xf>
    <xf numFmtId="4" fontId="3" fillId="0" borderId="15" xfId="0" applyNumberFormat="1" applyFont="1" applyFill="1" applyBorder="1" applyAlignment="1" applyProtection="1">
      <alignment horizontal="right"/>
      <protection/>
    </xf>
    <xf numFmtId="0" fontId="8" fillId="0" borderId="0" xfId="0" applyFont="1" applyFill="1" applyAlignment="1" applyProtection="1">
      <alignment horizontal="center"/>
      <protection/>
    </xf>
    <xf numFmtId="4" fontId="3" fillId="0" borderId="0" xfId="0" applyNumberFormat="1" applyFont="1" applyFill="1" applyAlignment="1" applyProtection="1">
      <alignment horizontal="right" vertical="top"/>
      <protection/>
    </xf>
    <xf numFmtId="4" fontId="4" fillId="0" borderId="11" xfId="0" applyNumberFormat="1" applyFont="1" applyFill="1" applyBorder="1" applyAlignment="1" applyProtection="1">
      <alignment horizontal="center"/>
      <protection/>
    </xf>
    <xf numFmtId="4" fontId="6" fillId="0" borderId="16" xfId="0" applyNumberFormat="1" applyFont="1" applyFill="1" applyBorder="1" applyAlignment="1" applyProtection="1">
      <alignment horizontal="right"/>
      <protection/>
    </xf>
    <xf numFmtId="4" fontId="4"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3" fontId="5" fillId="0" borderId="12" xfId="0" applyNumberFormat="1" applyFont="1" applyFill="1" applyBorder="1" applyAlignment="1" applyProtection="1">
      <alignment horizontal="center"/>
      <protection/>
    </xf>
    <xf numFmtId="4" fontId="3" fillId="0" borderId="12" xfId="0" applyNumberFormat="1" applyFont="1" applyFill="1" applyBorder="1" applyAlignment="1" applyProtection="1">
      <alignment horizontal="right"/>
      <protection/>
    </xf>
    <xf numFmtId="3" fontId="5" fillId="0" borderId="0" xfId="0" applyNumberFormat="1" applyFont="1" applyFill="1" applyAlignment="1" applyProtection="1">
      <alignment horizontal="center"/>
      <protection/>
    </xf>
    <xf numFmtId="0" fontId="3" fillId="0" borderId="0" xfId="0" applyFont="1" applyFill="1" applyAlignment="1" applyProtection="1">
      <alignment/>
      <protection/>
    </xf>
    <xf numFmtId="4" fontId="5" fillId="0" borderId="13" xfId="0" applyNumberFormat="1" applyFont="1" applyFill="1" applyBorder="1" applyAlignment="1" applyProtection="1">
      <alignment horizontal="center"/>
      <protection/>
    </xf>
    <xf numFmtId="4" fontId="3" fillId="0" borderId="13" xfId="0" applyNumberFormat="1" applyFont="1" applyFill="1" applyBorder="1" applyAlignment="1" applyProtection="1">
      <alignment horizontal="right"/>
      <protection/>
    </xf>
    <xf numFmtId="49" fontId="3" fillId="0" borderId="0" xfId="0" applyNumberFormat="1" applyFont="1" applyAlignment="1" applyProtection="1">
      <alignment horizontal="center" vertical="top"/>
      <protection/>
    </xf>
    <xf numFmtId="0" fontId="6" fillId="0" borderId="17" xfId="0" applyFont="1" applyBorder="1" applyAlignment="1" applyProtection="1">
      <alignment horizontal="left" vertical="top" wrapText="1"/>
      <protection/>
    </xf>
    <xf numFmtId="4" fontId="3" fillId="0" borderId="0" xfId="0" applyNumberFormat="1" applyFont="1" applyAlignment="1" applyProtection="1">
      <alignment horizontal="center"/>
      <protection/>
    </xf>
    <xf numFmtId="0" fontId="6"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49" fontId="3" fillId="0" borderId="0" xfId="0" applyNumberFormat="1" applyFont="1" applyFill="1" applyAlignment="1" applyProtection="1">
      <alignment horizontal="center" vertical="top"/>
      <protection/>
    </xf>
    <xf numFmtId="0" fontId="7" fillId="0" borderId="0" xfId="0" applyFont="1" applyFill="1" applyAlignment="1" applyProtection="1">
      <alignment horizontal="center"/>
      <protection/>
    </xf>
    <xf numFmtId="49" fontId="3" fillId="0" borderId="0" xfId="0" applyNumberFormat="1" applyFont="1" applyFill="1" applyAlignment="1" applyProtection="1">
      <alignment horizontal="center"/>
      <protection/>
    </xf>
    <xf numFmtId="0" fontId="3" fillId="0" borderId="0" xfId="0" applyFont="1" applyFill="1" applyAlignment="1" applyProtection="1">
      <alignment horizontal="lef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vertical="top"/>
      <protection/>
    </xf>
    <xf numFmtId="0" fontId="3" fillId="0" borderId="0" xfId="0" applyFont="1" applyFill="1" applyAlignment="1" applyProtection="1">
      <alignment horizontal="center" vertical="top" wrapText="1"/>
      <protection/>
    </xf>
    <xf numFmtId="3" fontId="3" fillId="0" borderId="0" xfId="0" applyNumberFormat="1" applyFont="1" applyFill="1" applyAlignment="1" applyProtection="1">
      <alignment horizontal="center"/>
      <protection/>
    </xf>
    <xf numFmtId="0" fontId="9" fillId="0" borderId="0" xfId="0" applyFont="1" applyFill="1" applyAlignment="1" applyProtection="1">
      <alignment horizontal="left" vertical="top" wrapText="1"/>
      <protection/>
    </xf>
    <xf numFmtId="0" fontId="3" fillId="0" borderId="18" xfId="0" applyFont="1" applyFill="1" applyBorder="1" applyAlignment="1" applyProtection="1">
      <alignment horizontal="left" vertical="top" wrapText="1"/>
      <protection/>
    </xf>
    <xf numFmtId="4" fontId="3" fillId="0" borderId="10" xfId="0" applyNumberFormat="1" applyFont="1" applyFill="1" applyBorder="1" applyAlignment="1" applyProtection="1">
      <alignment horizontal="center"/>
      <protection/>
    </xf>
    <xf numFmtId="0" fontId="8" fillId="0" borderId="0" xfId="0" applyFont="1" applyFill="1" applyAlignment="1" applyProtection="1">
      <alignment horizontal="center" vertical="top"/>
      <protection/>
    </xf>
    <xf numFmtId="0" fontId="8" fillId="0" borderId="0" xfId="0" applyFont="1" applyFill="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2" fontId="3" fillId="0" borderId="0" xfId="0" applyNumberFormat="1" applyFont="1" applyFill="1" applyAlignment="1" applyProtection="1">
      <alignment horizontal="center"/>
      <protection/>
    </xf>
    <xf numFmtId="0" fontId="46" fillId="0" borderId="0" xfId="0" applyFont="1" applyFill="1" applyAlignment="1" applyProtection="1">
      <alignment horizontal="left" vertical="top" wrapText="1"/>
      <protection/>
    </xf>
    <xf numFmtId="2" fontId="3" fillId="0" borderId="0" xfId="57" applyNumberFormat="1" applyFont="1" applyFill="1" applyAlignment="1" applyProtection="1">
      <alignment horizontal="center" wrapText="1"/>
      <protection/>
    </xf>
    <xf numFmtId="0" fontId="12" fillId="0" borderId="0" xfId="0" applyFont="1" applyFill="1" applyAlignment="1" applyProtection="1">
      <alignment horizontal="left" vertical="top" wrapText="1"/>
      <protection/>
    </xf>
    <xf numFmtId="0" fontId="4" fillId="0" borderId="17" xfId="0" applyFont="1" applyFill="1" applyBorder="1" applyAlignment="1" applyProtection="1">
      <alignment horizontal="left" vertical="top" wrapText="1"/>
      <protection/>
    </xf>
    <xf numFmtId="0" fontId="5" fillId="0" borderId="19" xfId="0" applyFont="1" applyFill="1" applyBorder="1" applyAlignment="1" applyProtection="1">
      <alignment horizontal="left" vertical="top" wrapText="1"/>
      <protection/>
    </xf>
    <xf numFmtId="0" fontId="5" fillId="0" borderId="20" xfId="0" applyFont="1" applyFill="1" applyBorder="1" applyAlignment="1" applyProtection="1">
      <alignment horizontal="left" vertical="top" wrapText="1"/>
      <protection/>
    </xf>
    <xf numFmtId="0" fontId="5" fillId="0" borderId="11" xfId="0" applyFont="1" applyFill="1" applyBorder="1" applyAlignment="1" applyProtection="1">
      <alignment horizontal="center"/>
      <protection/>
    </xf>
    <xf numFmtId="4" fontId="5" fillId="0" borderId="11" xfId="0" applyNumberFormat="1" applyFont="1" applyFill="1" applyBorder="1" applyAlignment="1" applyProtection="1">
      <alignment horizontal="center"/>
      <protection/>
    </xf>
    <xf numFmtId="0" fontId="4" fillId="0" borderId="2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12" xfId="0" applyFont="1" applyFill="1" applyBorder="1" applyAlignment="1" applyProtection="1">
      <alignment horizontal="left" vertical="top" wrapText="1"/>
      <protection/>
    </xf>
    <xf numFmtId="0" fontId="5" fillId="0" borderId="12" xfId="0" applyFont="1" applyFill="1" applyBorder="1" applyAlignment="1" applyProtection="1">
      <alignment horizontal="center"/>
      <protection/>
    </xf>
    <xf numFmtId="4" fontId="5" fillId="0" borderId="12" xfId="0" applyNumberFormat="1" applyFont="1" applyFill="1" applyBorder="1" applyAlignment="1" applyProtection="1">
      <alignment horizontal="center"/>
      <protection/>
    </xf>
    <xf numFmtId="0" fontId="5" fillId="0" borderId="13" xfId="0" applyFont="1" applyFill="1" applyBorder="1" applyAlignment="1" applyProtection="1">
      <alignment horizontal="left" vertical="top" wrapText="1"/>
      <protection/>
    </xf>
    <xf numFmtId="0" fontId="5" fillId="0" borderId="13" xfId="0" applyFont="1" applyFill="1" applyBorder="1" applyAlignment="1" applyProtection="1">
      <alignment horizontal="center"/>
      <protection/>
    </xf>
    <xf numFmtId="49" fontId="2" fillId="0" borderId="0" xfId="0" applyNumberFormat="1" applyFont="1" applyAlignment="1" applyProtection="1">
      <alignment horizontal="center" vertical="top" wrapText="1"/>
      <protection/>
    </xf>
    <xf numFmtId="0" fontId="4" fillId="0" borderId="0" xfId="0" applyFont="1" applyAlignment="1" applyProtection="1">
      <alignment horizontal="justify" vertical="top"/>
      <protection/>
    </xf>
    <xf numFmtId="0" fontId="5" fillId="0" borderId="0" xfId="0" applyFont="1" applyAlignment="1" applyProtection="1">
      <alignment vertical="top"/>
      <protection/>
    </xf>
    <xf numFmtId="0" fontId="3" fillId="0" borderId="0" xfId="0" applyFont="1" applyAlignment="1" applyProtection="1">
      <alignment horizontal="justify" vertical="top" wrapText="1"/>
      <protection/>
    </xf>
    <xf numFmtId="0" fontId="6" fillId="0" borderId="0" xfId="0" applyFont="1" applyAlignment="1" applyProtection="1">
      <alignment horizontal="justify" vertical="top"/>
      <protection/>
    </xf>
    <xf numFmtId="0" fontId="3" fillId="0" borderId="0" xfId="0" applyFont="1" applyAlignment="1" applyProtection="1">
      <alignment vertical="top"/>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top"/>
      <protection/>
    </xf>
    <xf numFmtId="0" fontId="3" fillId="0" borderId="0" xfId="0" applyFont="1" applyAlignment="1" applyProtection="1">
      <alignment horizontal="justify" vertical="top"/>
      <protection/>
    </xf>
    <xf numFmtId="0" fontId="3" fillId="0" borderId="0" xfId="0" applyFont="1" applyAlignment="1" applyProtection="1">
      <alignment horizontal="center" wrapText="1"/>
      <protection/>
    </xf>
    <xf numFmtId="4" fontId="3" fillId="0" borderId="0" xfId="0" applyNumberFormat="1" applyFont="1" applyAlignment="1" applyProtection="1">
      <alignment horizontal="center" wrapText="1"/>
      <protection/>
    </xf>
    <xf numFmtId="4" fontId="3" fillId="0" borderId="0" xfId="0" applyNumberFormat="1" applyFont="1" applyAlignment="1" applyProtection="1">
      <alignment horizontal="right" wrapText="1"/>
      <protection/>
    </xf>
    <xf numFmtId="0" fontId="6" fillId="0" borderId="0" xfId="0" applyFont="1" applyAlignment="1" applyProtection="1">
      <alignment vertical="top"/>
      <protection/>
    </xf>
    <xf numFmtId="0" fontId="3" fillId="0" borderId="0" xfId="0" applyFont="1" applyAlignment="1" applyProtection="1">
      <alignment horizontal="justify" vertical="top" wrapText="1"/>
      <protection/>
    </xf>
    <xf numFmtId="0" fontId="3" fillId="0" borderId="0" xfId="0" applyFont="1" applyAlignment="1" applyProtection="1">
      <alignment horizontal="center" vertical="top" wrapText="1"/>
      <protection/>
    </xf>
    <xf numFmtId="4" fontId="3" fillId="0" borderId="0" xfId="0" applyNumberFormat="1" applyFont="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7"/>
  <sheetViews>
    <sheetView tabSelected="1" zoomScalePageLayoutView="0" workbookViewId="0" topLeftCell="A1">
      <selection activeCell="A1" sqref="A1:G1"/>
    </sheetView>
  </sheetViews>
  <sheetFormatPr defaultColWidth="8.8515625" defaultRowHeight="15"/>
  <cols>
    <col min="1" max="1" width="3.421875" style="1" bestFit="1" customWidth="1"/>
    <col min="2" max="2" width="45.28125" style="7" customWidth="1"/>
    <col min="3" max="3" width="6.421875" style="4" bestFit="1" customWidth="1"/>
    <col min="4" max="4" width="7.8515625" style="5" bestFit="1" customWidth="1"/>
    <col min="5" max="5" width="8.8515625" style="5" bestFit="1" customWidth="1"/>
    <col min="6" max="6" width="3.28125" style="4" bestFit="1" customWidth="1"/>
    <col min="7" max="7" width="11.28125" style="6" bestFit="1" customWidth="1"/>
    <col min="8" max="8" width="8.8515625" style="3" customWidth="1"/>
    <col min="9" max="9" width="11.28125" style="3" bestFit="1" customWidth="1"/>
    <col min="10" max="10" width="8.8515625" style="3" customWidth="1"/>
    <col min="11" max="11" width="11.28125" style="3" bestFit="1" customWidth="1"/>
    <col min="12" max="16384" width="8.8515625" style="3" customWidth="1"/>
  </cols>
  <sheetData>
    <row r="1" spans="1:7" ht="45" customHeight="1">
      <c r="A1" s="96" t="s">
        <v>134</v>
      </c>
      <c r="B1" s="96"/>
      <c r="C1" s="96"/>
      <c r="D1" s="96"/>
      <c r="E1" s="96"/>
      <c r="F1" s="96"/>
      <c r="G1" s="96"/>
    </row>
    <row r="2" spans="1:7" ht="15">
      <c r="A2" s="60"/>
      <c r="B2" s="97" t="s">
        <v>0</v>
      </c>
      <c r="C2" s="98"/>
      <c r="D2" s="98"/>
      <c r="E2" s="98"/>
      <c r="F2" s="98"/>
      <c r="G2" s="98"/>
    </row>
    <row r="3" spans="1:7" ht="12.75">
      <c r="A3" s="60"/>
      <c r="B3" s="63"/>
      <c r="C3" s="44"/>
      <c r="D3" s="62"/>
      <c r="E3" s="62"/>
      <c r="F3" s="44"/>
      <c r="G3" s="45"/>
    </row>
    <row r="4" spans="1:7" ht="17.25" customHeight="1">
      <c r="A4" s="60"/>
      <c r="B4" s="63" t="s">
        <v>1</v>
      </c>
      <c r="C4" s="44"/>
      <c r="D4" s="62"/>
      <c r="E4" s="62"/>
      <c r="F4" s="44"/>
      <c r="G4" s="45"/>
    </row>
    <row r="5" spans="1:7" ht="7.5" customHeight="1">
      <c r="A5" s="60"/>
      <c r="B5" s="63"/>
      <c r="C5" s="44"/>
      <c r="D5" s="62"/>
      <c r="E5" s="62"/>
      <c r="F5" s="44"/>
      <c r="G5" s="45"/>
    </row>
    <row r="6" spans="1:7" ht="94.5" customHeight="1">
      <c r="A6" s="60"/>
      <c r="B6" s="99" t="s">
        <v>2</v>
      </c>
      <c r="C6" s="99"/>
      <c r="D6" s="99"/>
      <c r="E6" s="99"/>
      <c r="F6" s="99"/>
      <c r="G6" s="99"/>
    </row>
    <row r="7" spans="1:7" ht="10.5" customHeight="1">
      <c r="A7" s="60"/>
      <c r="B7" s="100"/>
      <c r="C7" s="101"/>
      <c r="D7" s="101"/>
      <c r="E7" s="101"/>
      <c r="F7" s="101"/>
      <c r="G7" s="45"/>
    </row>
    <row r="8" spans="1:7" ht="16.5" customHeight="1">
      <c r="A8" s="60"/>
      <c r="B8" s="64" t="s">
        <v>3</v>
      </c>
      <c r="C8" s="44"/>
      <c r="D8" s="62"/>
      <c r="E8" s="62"/>
      <c r="F8" s="44"/>
      <c r="G8" s="45"/>
    </row>
    <row r="9" spans="1:7" ht="3" customHeight="1">
      <c r="A9" s="60"/>
      <c r="B9" s="63"/>
      <c r="C9" s="44"/>
      <c r="D9" s="62"/>
      <c r="E9" s="62"/>
      <c r="F9" s="44"/>
      <c r="G9" s="45"/>
    </row>
    <row r="10" spans="1:7" ht="308.25" customHeight="1">
      <c r="A10" s="60"/>
      <c r="B10" s="102" t="s">
        <v>4</v>
      </c>
      <c r="C10" s="102"/>
      <c r="D10" s="102"/>
      <c r="E10" s="102"/>
      <c r="F10" s="102"/>
      <c r="G10" s="102"/>
    </row>
    <row r="11" spans="1:7" ht="12" customHeight="1">
      <c r="A11" s="60"/>
      <c r="B11" s="64"/>
      <c r="C11" s="44"/>
      <c r="D11" s="62"/>
      <c r="E11" s="62"/>
      <c r="F11" s="44"/>
      <c r="G11" s="45"/>
    </row>
    <row r="12" spans="1:7" ht="12" customHeight="1">
      <c r="A12" s="60"/>
      <c r="B12" s="103" t="s">
        <v>5</v>
      </c>
      <c r="C12" s="103"/>
      <c r="D12" s="103"/>
      <c r="E12" s="103"/>
      <c r="F12" s="103"/>
      <c r="G12" s="103"/>
    </row>
    <row r="13" spans="1:7" ht="30.75" customHeight="1">
      <c r="A13" s="60"/>
      <c r="B13" s="101" t="s">
        <v>6</v>
      </c>
      <c r="C13" s="101"/>
      <c r="D13" s="101"/>
      <c r="E13" s="101"/>
      <c r="F13" s="101"/>
      <c r="G13" s="101"/>
    </row>
    <row r="14" spans="1:7" ht="16.5" customHeight="1">
      <c r="A14" s="60"/>
      <c r="B14" s="64" t="s">
        <v>7</v>
      </c>
      <c r="C14" s="44"/>
      <c r="D14" s="62"/>
      <c r="E14" s="62"/>
      <c r="F14" s="44"/>
      <c r="G14" s="45"/>
    </row>
    <row r="15" spans="1:7" ht="4.5" customHeight="1">
      <c r="A15" s="60"/>
      <c r="B15" s="64"/>
      <c r="C15" s="44"/>
      <c r="D15" s="62"/>
      <c r="E15" s="62"/>
      <c r="F15" s="44"/>
      <c r="G15" s="45"/>
    </row>
    <row r="16" spans="1:7" ht="96" customHeight="1">
      <c r="A16" s="60"/>
      <c r="B16" s="99" t="s">
        <v>8</v>
      </c>
      <c r="C16" s="104"/>
      <c r="D16" s="104"/>
      <c r="E16" s="104"/>
      <c r="F16" s="104"/>
      <c r="G16" s="104"/>
    </row>
    <row r="17" spans="1:7" ht="12.75" customHeight="1">
      <c r="A17" s="60"/>
      <c r="B17" s="64" t="s">
        <v>9</v>
      </c>
      <c r="C17" s="44"/>
      <c r="D17" s="62"/>
      <c r="E17" s="62"/>
      <c r="F17" s="44"/>
      <c r="G17" s="45"/>
    </row>
    <row r="18" spans="1:7" ht="3" customHeight="1">
      <c r="A18" s="60"/>
      <c r="B18" s="64"/>
      <c r="C18" s="44"/>
      <c r="D18" s="62"/>
      <c r="E18" s="62"/>
      <c r="F18" s="44"/>
      <c r="G18" s="45"/>
    </row>
    <row r="19" spans="1:7" ht="53.25" customHeight="1">
      <c r="A19" s="60"/>
      <c r="B19" s="99" t="s">
        <v>10</v>
      </c>
      <c r="C19" s="104"/>
      <c r="D19" s="104"/>
      <c r="E19" s="104"/>
      <c r="F19" s="104"/>
      <c r="G19" s="104"/>
    </row>
    <row r="20" spans="1:7" ht="15.75" customHeight="1">
      <c r="A20" s="60"/>
      <c r="B20" s="64" t="s">
        <v>11</v>
      </c>
      <c r="C20" s="44"/>
      <c r="D20" s="62"/>
      <c r="E20" s="62"/>
      <c r="F20" s="44"/>
      <c r="G20" s="45"/>
    </row>
    <row r="21" spans="1:7" ht="74.25" customHeight="1">
      <c r="A21" s="60"/>
      <c r="B21" s="104" t="s">
        <v>12</v>
      </c>
      <c r="C21" s="104"/>
      <c r="D21" s="104"/>
      <c r="E21" s="104"/>
      <c r="F21" s="104"/>
      <c r="G21" s="104"/>
    </row>
    <row r="22" spans="1:7" ht="16.5" customHeight="1">
      <c r="A22" s="60"/>
      <c r="B22" s="64" t="s">
        <v>13</v>
      </c>
      <c r="C22" s="44"/>
      <c r="D22" s="62"/>
      <c r="E22" s="62"/>
      <c r="F22" s="44"/>
      <c r="G22" s="45"/>
    </row>
    <row r="23" spans="1:7" ht="3" customHeight="1">
      <c r="A23" s="60"/>
      <c r="B23" s="64"/>
      <c r="C23" s="44"/>
      <c r="D23" s="62"/>
      <c r="E23" s="62"/>
      <c r="F23" s="44"/>
      <c r="G23" s="45"/>
    </row>
    <row r="24" spans="1:7" ht="121.5" customHeight="1">
      <c r="A24" s="60"/>
      <c r="B24" s="104" t="s">
        <v>14</v>
      </c>
      <c r="C24" s="104"/>
      <c r="D24" s="104"/>
      <c r="E24" s="104"/>
      <c r="F24" s="104"/>
      <c r="G24" s="104"/>
    </row>
    <row r="25" spans="1:7" ht="7.5" customHeight="1">
      <c r="A25" s="60"/>
      <c r="B25" s="64"/>
      <c r="C25" s="44"/>
      <c r="D25" s="62"/>
      <c r="E25" s="62"/>
      <c r="F25" s="44"/>
      <c r="G25" s="45"/>
    </row>
    <row r="26" spans="1:7" ht="12.75">
      <c r="A26" s="60"/>
      <c r="B26" s="64" t="s">
        <v>15</v>
      </c>
      <c r="C26" s="44"/>
      <c r="D26" s="62"/>
      <c r="E26" s="62"/>
      <c r="F26" s="44"/>
      <c r="G26" s="45"/>
    </row>
    <row r="27" spans="1:7" ht="12" customHeight="1">
      <c r="A27" s="60"/>
      <c r="B27" s="104" t="s">
        <v>16</v>
      </c>
      <c r="C27" s="104"/>
      <c r="D27" s="104"/>
      <c r="E27" s="104"/>
      <c r="F27" s="104"/>
      <c r="G27" s="104"/>
    </row>
    <row r="28" spans="1:7" ht="6" customHeight="1">
      <c r="A28" s="60"/>
      <c r="B28" s="64"/>
      <c r="C28" s="44"/>
      <c r="D28" s="62"/>
      <c r="E28" s="62"/>
      <c r="F28" s="44"/>
      <c r="G28" s="45"/>
    </row>
    <row r="29" spans="1:7" ht="11.25" customHeight="1">
      <c r="A29" s="60"/>
      <c r="B29" s="64" t="s">
        <v>17</v>
      </c>
      <c r="C29" s="44"/>
      <c r="D29" s="62"/>
      <c r="E29" s="62"/>
      <c r="F29" s="44"/>
      <c r="G29" s="45"/>
    </row>
    <row r="30" spans="1:7" ht="4.5" customHeight="1">
      <c r="A30" s="60"/>
      <c r="B30" s="64"/>
      <c r="C30" s="44"/>
      <c r="D30" s="62"/>
      <c r="E30" s="62"/>
      <c r="F30" s="44"/>
      <c r="G30" s="45"/>
    </row>
    <row r="31" spans="1:7" ht="46.5" customHeight="1">
      <c r="A31" s="60"/>
      <c r="B31" s="104" t="s">
        <v>18</v>
      </c>
      <c r="C31" s="104"/>
      <c r="D31" s="104"/>
      <c r="E31" s="104"/>
      <c r="F31" s="104"/>
      <c r="G31" s="104"/>
    </row>
    <row r="32" spans="1:7" ht="12.75">
      <c r="A32" s="60"/>
      <c r="B32" s="64" t="s">
        <v>19</v>
      </c>
      <c r="C32" s="44"/>
      <c r="D32" s="62"/>
      <c r="E32" s="62"/>
      <c r="F32" s="44"/>
      <c r="G32" s="45"/>
    </row>
    <row r="33" spans="1:7" ht="108.75" customHeight="1">
      <c r="A33" s="60"/>
      <c r="B33" s="99" t="s">
        <v>20</v>
      </c>
      <c r="C33" s="99"/>
      <c r="D33" s="99"/>
      <c r="E33" s="99"/>
      <c r="F33" s="99"/>
      <c r="G33" s="99"/>
    </row>
    <row r="34" spans="1:7" ht="12.75">
      <c r="A34" s="60"/>
      <c r="B34" s="64"/>
      <c r="C34" s="105"/>
      <c r="D34" s="106"/>
      <c r="E34" s="106"/>
      <c r="F34" s="105"/>
      <c r="G34" s="107"/>
    </row>
    <row r="35" spans="1:7" ht="18" customHeight="1">
      <c r="A35" s="60"/>
      <c r="B35" s="108" t="s">
        <v>21</v>
      </c>
      <c r="C35" s="101"/>
      <c r="D35" s="101"/>
      <c r="E35" s="101"/>
      <c r="F35" s="101"/>
      <c r="G35" s="107"/>
    </row>
    <row r="36" spans="1:7" ht="11.25" customHeight="1">
      <c r="A36" s="60"/>
      <c r="B36" s="63"/>
      <c r="C36" s="44"/>
      <c r="D36" s="62"/>
      <c r="E36" s="62"/>
      <c r="F36" s="44"/>
      <c r="G36" s="107"/>
    </row>
    <row r="37" spans="1:7" ht="37.5" customHeight="1">
      <c r="A37" s="60"/>
      <c r="B37" s="99" t="s">
        <v>22</v>
      </c>
      <c r="C37" s="99"/>
      <c r="D37" s="99"/>
      <c r="E37" s="99"/>
      <c r="F37" s="99"/>
      <c r="G37" s="99"/>
    </row>
    <row r="38" spans="1:7" ht="4.5" customHeight="1">
      <c r="A38" s="60"/>
      <c r="B38" s="63"/>
      <c r="C38" s="44"/>
      <c r="D38" s="62"/>
      <c r="E38" s="62"/>
      <c r="F38" s="44"/>
      <c r="G38" s="107"/>
    </row>
    <row r="39" spans="1:7" ht="39" customHeight="1">
      <c r="A39" s="60"/>
      <c r="B39" s="99" t="s">
        <v>23</v>
      </c>
      <c r="C39" s="99"/>
      <c r="D39" s="99"/>
      <c r="E39" s="99"/>
      <c r="F39" s="99"/>
      <c r="G39" s="99"/>
    </row>
    <row r="40" spans="1:7" ht="1.5" customHeight="1">
      <c r="A40" s="60"/>
      <c r="B40" s="63"/>
      <c r="C40" s="44"/>
      <c r="D40" s="62"/>
      <c r="E40" s="62"/>
      <c r="F40" s="44"/>
      <c r="G40" s="107"/>
    </row>
    <row r="41" spans="1:7" ht="54" customHeight="1">
      <c r="A41" s="60"/>
      <c r="B41" s="99" t="s">
        <v>24</v>
      </c>
      <c r="C41" s="99"/>
      <c r="D41" s="99"/>
      <c r="E41" s="99"/>
      <c r="F41" s="99"/>
      <c r="G41" s="99"/>
    </row>
    <row r="42" spans="1:7" ht="5.25" customHeight="1">
      <c r="A42" s="60"/>
      <c r="B42" s="63"/>
      <c r="C42" s="44"/>
      <c r="D42" s="62"/>
      <c r="E42" s="62"/>
      <c r="F42" s="44"/>
      <c r="G42" s="107"/>
    </row>
    <row r="43" spans="1:7" ht="54.75" customHeight="1">
      <c r="A43" s="60"/>
      <c r="B43" s="99" t="s">
        <v>25</v>
      </c>
      <c r="C43" s="99"/>
      <c r="D43" s="99"/>
      <c r="E43" s="99"/>
      <c r="F43" s="99"/>
      <c r="G43" s="99"/>
    </row>
    <row r="44" spans="1:7" ht="7.5" customHeight="1">
      <c r="A44" s="60"/>
      <c r="B44" s="63"/>
      <c r="C44" s="44"/>
      <c r="D44" s="62"/>
      <c r="E44" s="62"/>
      <c r="F44" s="44"/>
      <c r="G44" s="107"/>
    </row>
    <row r="45" spans="1:7" ht="42" customHeight="1">
      <c r="A45" s="60"/>
      <c r="B45" s="99" t="s">
        <v>26</v>
      </c>
      <c r="C45" s="99"/>
      <c r="D45" s="99"/>
      <c r="E45" s="99"/>
      <c r="F45" s="99"/>
      <c r="G45" s="99"/>
    </row>
    <row r="46" spans="1:7" ht="28.5" customHeight="1">
      <c r="A46" s="60"/>
      <c r="B46" s="109"/>
      <c r="C46" s="110"/>
      <c r="D46" s="109"/>
      <c r="E46" s="109"/>
      <c r="F46" s="109"/>
      <c r="G46" s="111"/>
    </row>
    <row r="47" spans="1:7" ht="3" customHeight="1" thickBot="1">
      <c r="A47" s="60"/>
      <c r="B47" s="63"/>
      <c r="C47" s="44"/>
      <c r="D47" s="62"/>
      <c r="E47" s="62"/>
      <c r="F47" s="44"/>
      <c r="G47" s="107"/>
    </row>
    <row r="48" spans="1:7" ht="13.5" thickBot="1">
      <c r="A48" s="60"/>
      <c r="B48" s="61" t="s">
        <v>27</v>
      </c>
      <c r="C48" s="44"/>
      <c r="D48" s="62"/>
      <c r="F48" s="44"/>
      <c r="G48" s="45"/>
    </row>
    <row r="49" spans="1:7" ht="12.75">
      <c r="A49" s="60"/>
      <c r="B49" s="63"/>
      <c r="C49" s="44"/>
      <c r="D49" s="62"/>
      <c r="F49" s="44"/>
      <c r="G49" s="45"/>
    </row>
    <row r="50" spans="1:7" ht="25.5">
      <c r="A50" s="60"/>
      <c r="B50" s="64" t="s">
        <v>28</v>
      </c>
      <c r="C50" s="44"/>
      <c r="D50" s="62"/>
      <c r="F50" s="44"/>
      <c r="G50" s="45"/>
    </row>
    <row r="51" spans="1:8" ht="12.75">
      <c r="A51" s="65"/>
      <c r="B51" s="35"/>
      <c r="C51" s="33"/>
      <c r="D51" s="36"/>
      <c r="E51" s="2"/>
      <c r="F51" s="33"/>
      <c r="G51" s="37"/>
      <c r="H51" s="9"/>
    </row>
    <row r="52" spans="1:8" ht="89.25">
      <c r="A52" s="65" t="s">
        <v>29</v>
      </c>
      <c r="B52" s="35" t="s">
        <v>30</v>
      </c>
      <c r="C52" s="66"/>
      <c r="D52" s="36"/>
      <c r="E52" s="2"/>
      <c r="F52" s="33"/>
      <c r="G52" s="37"/>
      <c r="H52" s="9"/>
    </row>
    <row r="53" spans="1:8" ht="18" customHeight="1">
      <c r="A53" s="67"/>
      <c r="B53" s="68" t="s">
        <v>31</v>
      </c>
      <c r="C53" s="69" t="s">
        <v>32</v>
      </c>
      <c r="D53" s="36">
        <v>1</v>
      </c>
      <c r="E53" s="2"/>
      <c r="F53" s="36" t="s">
        <v>33</v>
      </c>
      <c r="G53" s="37">
        <f>D53*E53</f>
        <v>0</v>
      </c>
      <c r="H53" s="9"/>
    </row>
    <row r="54" spans="1:8" ht="12.75">
      <c r="A54" s="65"/>
      <c r="B54" s="70"/>
      <c r="C54" s="70"/>
      <c r="D54" s="36"/>
      <c r="E54" s="2"/>
      <c r="F54" s="33"/>
      <c r="G54" s="37"/>
      <c r="H54" s="9"/>
    </row>
    <row r="55" spans="1:8" ht="63.75">
      <c r="A55" s="65" t="s">
        <v>34</v>
      </c>
      <c r="B55" s="35" t="s">
        <v>128</v>
      </c>
      <c r="C55" s="71"/>
      <c r="D55" s="36"/>
      <c r="E55" s="2"/>
      <c r="F55" s="33"/>
      <c r="G55" s="37"/>
      <c r="H55" s="9"/>
    </row>
    <row r="56" spans="1:8" ht="15.75" customHeight="1">
      <c r="A56" s="65"/>
      <c r="B56" s="35" t="s">
        <v>31</v>
      </c>
      <c r="C56" s="71" t="s">
        <v>32</v>
      </c>
      <c r="D56" s="36">
        <v>1</v>
      </c>
      <c r="E56" s="2"/>
      <c r="F56" s="36" t="s">
        <v>33</v>
      </c>
      <c r="G56" s="37">
        <f>D56*E56</f>
        <v>0</v>
      </c>
      <c r="H56" s="9"/>
    </row>
    <row r="57" spans="1:8" ht="12.75">
      <c r="A57" s="65"/>
      <c r="B57" s="70"/>
      <c r="C57" s="70"/>
      <c r="D57" s="36"/>
      <c r="E57" s="2"/>
      <c r="F57" s="33"/>
      <c r="G57" s="37"/>
      <c r="H57" s="9"/>
    </row>
    <row r="58" spans="1:8" ht="76.5">
      <c r="A58" s="65" t="s">
        <v>35</v>
      </c>
      <c r="B58" s="35" t="s">
        <v>112</v>
      </c>
      <c r="C58" s="36" t="s">
        <v>36</v>
      </c>
      <c r="D58" s="36">
        <v>287.5</v>
      </c>
      <c r="E58" s="2"/>
      <c r="F58" s="36" t="s">
        <v>33</v>
      </c>
      <c r="G58" s="37">
        <f>D58*E58</f>
        <v>0</v>
      </c>
      <c r="H58" s="9"/>
    </row>
    <row r="59" spans="1:8" ht="12.75">
      <c r="A59" s="65"/>
      <c r="B59" s="70"/>
      <c r="C59" s="70"/>
      <c r="D59" s="36"/>
      <c r="E59" s="2"/>
      <c r="F59" s="33"/>
      <c r="G59" s="37"/>
      <c r="H59" s="9"/>
    </row>
    <row r="60" spans="1:8" ht="63.75">
      <c r="A60" s="65" t="s">
        <v>37</v>
      </c>
      <c r="B60" s="35" t="s">
        <v>113</v>
      </c>
      <c r="C60" s="71"/>
      <c r="D60" s="36"/>
      <c r="E60" s="2"/>
      <c r="F60" s="33"/>
      <c r="G60" s="37"/>
      <c r="H60" s="9"/>
    </row>
    <row r="61" spans="1:11" ht="12.75">
      <c r="A61" s="65"/>
      <c r="B61" s="35" t="s">
        <v>39</v>
      </c>
      <c r="C61" s="69" t="s">
        <v>36</v>
      </c>
      <c r="D61" s="36">
        <v>27</v>
      </c>
      <c r="E61" s="2"/>
      <c r="F61" s="36" t="s">
        <v>33</v>
      </c>
      <c r="G61" s="37">
        <f>D61*E61</f>
        <v>0</v>
      </c>
      <c r="H61" s="9"/>
      <c r="K61" s="7"/>
    </row>
    <row r="62" spans="1:8" ht="12.75">
      <c r="A62" s="65"/>
      <c r="B62" s="35"/>
      <c r="C62" s="69"/>
      <c r="D62" s="36"/>
      <c r="E62" s="2"/>
      <c r="F62" s="36"/>
      <c r="G62" s="37"/>
      <c r="H62" s="9"/>
    </row>
    <row r="63" spans="1:8" ht="76.5">
      <c r="A63" s="65" t="s">
        <v>38</v>
      </c>
      <c r="B63" s="35" t="s">
        <v>114</v>
      </c>
      <c r="C63" s="33" t="s">
        <v>41</v>
      </c>
      <c r="D63" s="72">
        <v>2</v>
      </c>
      <c r="E63" s="2"/>
      <c r="F63" s="33" t="s">
        <v>33</v>
      </c>
      <c r="G63" s="37">
        <f>D63*E63</f>
        <v>0</v>
      </c>
      <c r="H63" s="9"/>
    </row>
    <row r="64" spans="1:8" ht="12.75">
      <c r="A64" s="65"/>
      <c r="B64" s="35"/>
      <c r="C64" s="33"/>
      <c r="D64" s="72"/>
      <c r="E64" s="2"/>
      <c r="F64" s="33"/>
      <c r="G64" s="37"/>
      <c r="H64" s="9"/>
    </row>
    <row r="65" spans="1:8" ht="114.75">
      <c r="A65" s="65" t="s">
        <v>40</v>
      </c>
      <c r="B65" s="35" t="s">
        <v>129</v>
      </c>
      <c r="C65" s="33" t="s">
        <v>48</v>
      </c>
      <c r="D65" s="72">
        <v>26</v>
      </c>
      <c r="E65" s="2"/>
      <c r="F65" s="33" t="s">
        <v>33</v>
      </c>
      <c r="G65" s="37">
        <f>D65*E65</f>
        <v>0</v>
      </c>
      <c r="H65" s="9"/>
    </row>
    <row r="66" spans="1:8" ht="12.75">
      <c r="A66" s="65"/>
      <c r="B66" s="35"/>
      <c r="C66" s="33"/>
      <c r="D66" s="72"/>
      <c r="E66" s="2"/>
      <c r="F66" s="33"/>
      <c r="G66" s="37"/>
      <c r="H66" s="9"/>
    </row>
    <row r="67" spans="1:8" ht="89.25">
      <c r="A67" s="65" t="s">
        <v>42</v>
      </c>
      <c r="B67" s="35" t="s">
        <v>115</v>
      </c>
      <c r="C67" s="33" t="s">
        <v>41</v>
      </c>
      <c r="D67" s="72">
        <v>1</v>
      </c>
      <c r="E67" s="2"/>
      <c r="F67" s="33" t="s">
        <v>33</v>
      </c>
      <c r="G67" s="37">
        <f>D67*E67</f>
        <v>0</v>
      </c>
      <c r="H67" s="9"/>
    </row>
    <row r="68" spans="1:8" ht="12.75">
      <c r="A68" s="65"/>
      <c r="B68" s="35"/>
      <c r="C68" s="71"/>
      <c r="D68" s="36"/>
      <c r="E68" s="2"/>
      <c r="F68" s="33"/>
      <c r="G68" s="37"/>
      <c r="H68" s="9"/>
    </row>
    <row r="69" spans="1:8" ht="76.5">
      <c r="A69" s="65" t="s">
        <v>43</v>
      </c>
      <c r="B69" s="35" t="s">
        <v>130</v>
      </c>
      <c r="C69" s="33" t="s">
        <v>48</v>
      </c>
      <c r="D69" s="36">
        <v>43</v>
      </c>
      <c r="E69" s="2"/>
      <c r="F69" s="33" t="s">
        <v>33</v>
      </c>
      <c r="G69" s="37">
        <f>D69*E69</f>
        <v>0</v>
      </c>
      <c r="H69" s="9"/>
    </row>
    <row r="70" spans="1:8" ht="12.75">
      <c r="A70" s="65"/>
      <c r="B70" s="35"/>
      <c r="C70" s="71"/>
      <c r="D70" s="36"/>
      <c r="E70" s="2"/>
      <c r="F70" s="33"/>
      <c r="G70" s="37"/>
      <c r="H70" s="9"/>
    </row>
    <row r="71" spans="1:8" ht="75" customHeight="1">
      <c r="A71" s="65" t="s">
        <v>44</v>
      </c>
      <c r="B71" s="35" t="s">
        <v>116</v>
      </c>
      <c r="C71" s="33" t="s">
        <v>48</v>
      </c>
      <c r="D71" s="36">
        <v>16.5</v>
      </c>
      <c r="E71" s="2"/>
      <c r="F71" s="33" t="s">
        <v>33</v>
      </c>
      <c r="G71" s="37">
        <f>D71*E71</f>
        <v>0</v>
      </c>
      <c r="H71" s="9"/>
    </row>
    <row r="72" spans="1:8" ht="12.75">
      <c r="A72" s="65"/>
      <c r="B72" s="35"/>
      <c r="C72" s="71"/>
      <c r="D72" s="36"/>
      <c r="E72" s="2"/>
      <c r="F72" s="33"/>
      <c r="G72" s="37"/>
      <c r="H72" s="9"/>
    </row>
    <row r="73" spans="1:8" ht="140.25">
      <c r="A73" s="65" t="s">
        <v>45</v>
      </c>
      <c r="B73" s="35" t="s">
        <v>117</v>
      </c>
      <c r="C73" s="33" t="s">
        <v>36</v>
      </c>
      <c r="D73" s="36">
        <v>258.5</v>
      </c>
      <c r="E73" s="2"/>
      <c r="F73" s="33" t="s">
        <v>33</v>
      </c>
      <c r="G73" s="37">
        <f>D73*E73</f>
        <v>0</v>
      </c>
      <c r="H73" s="9"/>
    </row>
    <row r="74" spans="1:8" ht="12.75">
      <c r="A74" s="65"/>
      <c r="B74" s="35"/>
      <c r="C74" s="33"/>
      <c r="D74" s="36"/>
      <c r="E74" s="2"/>
      <c r="F74" s="33"/>
      <c r="G74" s="37"/>
      <c r="H74" s="9"/>
    </row>
    <row r="75" spans="1:8" ht="76.5">
      <c r="A75" s="65" t="s">
        <v>46</v>
      </c>
      <c r="B75" s="35" t="s">
        <v>99</v>
      </c>
      <c r="C75" s="33" t="s">
        <v>36</v>
      </c>
      <c r="D75" s="36">
        <f>+D73</f>
        <v>258.5</v>
      </c>
      <c r="E75" s="2"/>
      <c r="F75" s="33" t="s">
        <v>33</v>
      </c>
      <c r="G75" s="37">
        <f>D75*E75</f>
        <v>0</v>
      </c>
      <c r="H75" s="9"/>
    </row>
    <row r="76" spans="1:8" ht="12.75">
      <c r="A76" s="65"/>
      <c r="B76" s="35"/>
      <c r="C76" s="33"/>
      <c r="D76" s="36"/>
      <c r="E76" s="2"/>
      <c r="F76" s="33"/>
      <c r="G76" s="37"/>
      <c r="H76" s="9"/>
    </row>
    <row r="77" spans="1:8" ht="25.5">
      <c r="A77" s="65" t="s">
        <v>47</v>
      </c>
      <c r="B77" s="35" t="s">
        <v>109</v>
      </c>
      <c r="C77" s="33" t="s">
        <v>65</v>
      </c>
      <c r="D77" s="36">
        <v>25</v>
      </c>
      <c r="E77" s="2"/>
      <c r="F77" s="33" t="s">
        <v>33</v>
      </c>
      <c r="G77" s="37">
        <f>D77*E77</f>
        <v>0</v>
      </c>
      <c r="H77" s="9"/>
    </row>
    <row r="78" spans="1:8" ht="12.75">
      <c r="A78" s="65"/>
      <c r="B78" s="35"/>
      <c r="C78" s="33"/>
      <c r="D78" s="36"/>
      <c r="E78" s="2"/>
      <c r="F78" s="33"/>
      <c r="G78" s="37"/>
      <c r="H78" s="9"/>
    </row>
    <row r="79" spans="1:8" ht="25.5">
      <c r="A79" s="65" t="s">
        <v>49</v>
      </c>
      <c r="B79" s="35" t="s">
        <v>110</v>
      </c>
      <c r="C79" s="33" t="s">
        <v>65</v>
      </c>
      <c r="D79" s="36">
        <v>25</v>
      </c>
      <c r="E79" s="2"/>
      <c r="F79" s="33" t="s">
        <v>33</v>
      </c>
      <c r="G79" s="37">
        <f>D79*E79</f>
        <v>0</v>
      </c>
      <c r="H79" s="9"/>
    </row>
    <row r="80" spans="1:8" ht="13.5" customHeight="1">
      <c r="A80" s="65"/>
      <c r="B80" s="73"/>
      <c r="C80" s="33"/>
      <c r="D80" s="36"/>
      <c r="E80" s="2"/>
      <c r="F80" s="33"/>
      <c r="G80" s="37"/>
      <c r="H80" s="9"/>
    </row>
    <row r="81" spans="1:8" ht="14.25" customHeight="1">
      <c r="A81" s="65"/>
      <c r="B81" s="74" t="s">
        <v>53</v>
      </c>
      <c r="C81" s="46"/>
      <c r="D81" s="75"/>
      <c r="E81" s="10"/>
      <c r="F81" s="46" t="s">
        <v>33</v>
      </c>
      <c r="G81" s="47">
        <f>+G53+G56+G58+G61+G63+G65+G67+G69+G71+G73+G75+G77+G79</f>
        <v>0</v>
      </c>
      <c r="H81" s="9"/>
    </row>
    <row r="82" spans="1:8" ht="12.75">
      <c r="A82" s="65"/>
      <c r="B82" s="35"/>
      <c r="C82" s="33"/>
      <c r="D82" s="36"/>
      <c r="E82" s="2"/>
      <c r="F82" s="33"/>
      <c r="G82" s="37"/>
      <c r="H82" s="9"/>
    </row>
    <row r="83" spans="1:8" ht="15" customHeight="1">
      <c r="A83" s="65"/>
      <c r="B83" s="35" t="s">
        <v>54</v>
      </c>
      <c r="C83" s="33"/>
      <c r="D83" s="36"/>
      <c r="E83" s="2"/>
      <c r="F83" s="33"/>
      <c r="G83" s="37"/>
      <c r="H83" s="9"/>
    </row>
    <row r="84" spans="1:8" s="12" customFormat="1" ht="216.75">
      <c r="A84" s="35" t="s">
        <v>50</v>
      </c>
      <c r="B84" s="35" t="s">
        <v>100</v>
      </c>
      <c r="C84" s="33" t="s">
        <v>36</v>
      </c>
      <c r="D84" s="36">
        <v>50</v>
      </c>
      <c r="E84" s="2"/>
      <c r="F84" s="33"/>
      <c r="G84" s="37">
        <f>D84*E84</f>
        <v>0</v>
      </c>
      <c r="H84" s="11"/>
    </row>
    <row r="85" spans="1:8" s="12" customFormat="1" ht="12.75">
      <c r="A85" s="76"/>
      <c r="B85" s="77"/>
      <c r="C85" s="48"/>
      <c r="D85" s="48"/>
      <c r="E85" s="13"/>
      <c r="F85" s="48"/>
      <c r="G85" s="37"/>
      <c r="H85" s="11"/>
    </row>
    <row r="86" spans="1:8" s="12" customFormat="1" ht="102">
      <c r="A86" s="35" t="s">
        <v>51</v>
      </c>
      <c r="B86" s="35" t="s">
        <v>101</v>
      </c>
      <c r="C86" s="33" t="s">
        <v>36</v>
      </c>
      <c r="D86" s="36">
        <f>+D84</f>
        <v>50</v>
      </c>
      <c r="E86" s="2"/>
      <c r="F86" s="33"/>
      <c r="G86" s="37">
        <f>D86*E86</f>
        <v>0</v>
      </c>
      <c r="H86" s="11"/>
    </row>
    <row r="87" spans="1:8" ht="12" customHeight="1">
      <c r="A87" s="65"/>
      <c r="B87" s="35"/>
      <c r="C87" s="33"/>
      <c r="D87" s="33"/>
      <c r="E87" s="8"/>
      <c r="F87" s="33"/>
      <c r="G87" s="49"/>
      <c r="H87" s="9"/>
    </row>
    <row r="88" spans="1:8" ht="204">
      <c r="A88" s="65" t="s">
        <v>52</v>
      </c>
      <c r="B88" s="35" t="s">
        <v>118</v>
      </c>
      <c r="C88" s="33" t="s">
        <v>48</v>
      </c>
      <c r="D88" s="36">
        <v>40</v>
      </c>
      <c r="E88" s="2"/>
      <c r="F88" s="33" t="s">
        <v>33</v>
      </c>
      <c r="G88" s="37">
        <f>D88*E88</f>
        <v>0</v>
      </c>
      <c r="H88" s="9"/>
    </row>
    <row r="89" spans="1:8" ht="12.75">
      <c r="A89" s="65"/>
      <c r="B89" s="35"/>
      <c r="C89" s="33"/>
      <c r="D89" s="36"/>
      <c r="E89" s="2"/>
      <c r="F89" s="33"/>
      <c r="G89" s="37"/>
      <c r="H89" s="9"/>
    </row>
    <row r="90" spans="1:8" ht="153">
      <c r="A90" s="65" t="s">
        <v>55</v>
      </c>
      <c r="B90" s="35" t="s">
        <v>119</v>
      </c>
      <c r="C90" s="33" t="s">
        <v>48</v>
      </c>
      <c r="D90" s="36">
        <v>5</v>
      </c>
      <c r="E90" s="2"/>
      <c r="F90" s="33" t="s">
        <v>33</v>
      </c>
      <c r="G90" s="37">
        <f>D90*E90</f>
        <v>0</v>
      </c>
      <c r="H90" s="9"/>
    </row>
    <row r="91" spans="1:8" ht="14.25" customHeight="1">
      <c r="A91" s="65"/>
      <c r="B91" s="35"/>
      <c r="C91" s="33"/>
      <c r="D91" s="36"/>
      <c r="E91" s="2"/>
      <c r="F91" s="33"/>
      <c r="G91" s="37"/>
      <c r="H91" s="9"/>
    </row>
    <row r="92" spans="1:8" ht="42.75" customHeight="1">
      <c r="A92" s="65" t="s">
        <v>56</v>
      </c>
      <c r="B92" s="35" t="s">
        <v>64</v>
      </c>
      <c r="C92" s="33" t="s">
        <v>65</v>
      </c>
      <c r="D92" s="36">
        <v>20</v>
      </c>
      <c r="E92" s="2"/>
      <c r="F92" s="33" t="s">
        <v>33</v>
      </c>
      <c r="G92" s="37">
        <f>D92*E92</f>
        <v>0</v>
      </c>
      <c r="H92" s="9"/>
    </row>
    <row r="93" spans="1:8" ht="15" customHeight="1">
      <c r="A93" s="65"/>
      <c r="B93" s="35"/>
      <c r="C93" s="33"/>
      <c r="D93" s="36"/>
      <c r="E93" s="2"/>
      <c r="F93" s="33"/>
      <c r="G93" s="37"/>
      <c r="H93" s="9"/>
    </row>
    <row r="94" spans="1:8" ht="41.25" customHeight="1">
      <c r="A94" s="65" t="s">
        <v>57</v>
      </c>
      <c r="B94" s="35" t="s">
        <v>66</v>
      </c>
      <c r="C94" s="33" t="s">
        <v>65</v>
      </c>
      <c r="D94" s="36">
        <v>20</v>
      </c>
      <c r="E94" s="2"/>
      <c r="F94" s="33" t="s">
        <v>33</v>
      </c>
      <c r="G94" s="37">
        <f>D94*E94</f>
        <v>0</v>
      </c>
      <c r="H94" s="9"/>
    </row>
    <row r="95" spans="1:8" ht="9" customHeight="1">
      <c r="A95" s="65"/>
      <c r="B95" s="35"/>
      <c r="C95" s="33"/>
      <c r="D95" s="36"/>
      <c r="E95" s="2"/>
      <c r="F95" s="33"/>
      <c r="G95" s="37"/>
      <c r="H95" s="9"/>
    </row>
    <row r="96" spans="1:8" ht="13.5" customHeight="1">
      <c r="A96" s="65"/>
      <c r="B96" s="74" t="s">
        <v>67</v>
      </c>
      <c r="C96" s="46"/>
      <c r="D96" s="75"/>
      <c r="E96" s="10"/>
      <c r="F96" s="46" t="s">
        <v>33</v>
      </c>
      <c r="G96" s="47">
        <f>+G84+G86+G88+G90+G92+G94</f>
        <v>0</v>
      </c>
      <c r="H96" s="9"/>
    </row>
    <row r="97" spans="1:8" ht="12.75">
      <c r="A97" s="65"/>
      <c r="B97" s="35"/>
      <c r="C97" s="33"/>
      <c r="D97" s="36"/>
      <c r="E97" s="2"/>
      <c r="F97" s="33"/>
      <c r="G97" s="37"/>
      <c r="H97" s="9"/>
    </row>
    <row r="98" spans="1:8" ht="12" customHeight="1">
      <c r="A98" s="65"/>
      <c r="B98" s="35"/>
      <c r="C98" s="33"/>
      <c r="D98" s="36"/>
      <c r="E98" s="2"/>
      <c r="F98" s="33"/>
      <c r="G98" s="37"/>
      <c r="H98" s="9"/>
    </row>
    <row r="99" spans="1:8" ht="12" customHeight="1">
      <c r="A99" s="65"/>
      <c r="B99" s="35" t="s">
        <v>68</v>
      </c>
      <c r="C99" s="33"/>
      <c r="D99" s="36"/>
      <c r="E99" s="2"/>
      <c r="F99" s="33"/>
      <c r="G99" s="37"/>
      <c r="H99" s="9"/>
    </row>
    <row r="100" spans="1:8" ht="8.25" customHeight="1">
      <c r="A100" s="65"/>
      <c r="B100" s="35"/>
      <c r="C100" s="33"/>
      <c r="D100" s="36"/>
      <c r="E100" s="2"/>
      <c r="F100" s="33"/>
      <c r="G100" s="37"/>
      <c r="H100" s="9"/>
    </row>
    <row r="101" spans="1:8" ht="220.5" customHeight="1">
      <c r="A101" s="65" t="s">
        <v>58</v>
      </c>
      <c r="B101" s="35" t="s">
        <v>69</v>
      </c>
      <c r="C101" s="33"/>
      <c r="D101" s="36"/>
      <c r="E101" s="2"/>
      <c r="F101" s="33"/>
      <c r="G101" s="37"/>
      <c r="H101" s="9"/>
    </row>
    <row r="102" spans="1:8" ht="67.5" customHeight="1">
      <c r="A102" s="65"/>
      <c r="B102" s="35" t="s">
        <v>70</v>
      </c>
      <c r="C102" s="33"/>
      <c r="D102" s="36"/>
      <c r="E102" s="2"/>
      <c r="F102" s="33"/>
      <c r="G102" s="37"/>
      <c r="H102" s="9"/>
    </row>
    <row r="103" spans="1:8" ht="348" customHeight="1">
      <c r="A103" s="65"/>
      <c r="B103" s="35" t="s">
        <v>102</v>
      </c>
      <c r="C103" s="33"/>
      <c r="D103" s="36"/>
      <c r="E103" s="2"/>
      <c r="F103" s="33"/>
      <c r="G103" s="37"/>
      <c r="H103" s="9"/>
    </row>
    <row r="104" spans="1:8" ht="71.25" customHeight="1">
      <c r="A104" s="65"/>
      <c r="B104" s="35" t="s">
        <v>71</v>
      </c>
      <c r="C104" s="33"/>
      <c r="D104" s="36"/>
      <c r="E104" s="2"/>
      <c r="F104" s="33"/>
      <c r="G104" s="37"/>
      <c r="H104" s="9"/>
    </row>
    <row r="105" spans="1:8" ht="70.5" customHeight="1">
      <c r="A105" s="65"/>
      <c r="B105" s="35" t="s">
        <v>103</v>
      </c>
      <c r="C105" s="33" t="s">
        <v>60</v>
      </c>
      <c r="D105" s="36">
        <v>258.5</v>
      </c>
      <c r="E105" s="2"/>
      <c r="F105" s="33" t="s">
        <v>33</v>
      </c>
      <c r="G105" s="37">
        <f>D105*E105</f>
        <v>0</v>
      </c>
      <c r="H105" s="9"/>
    </row>
    <row r="106" spans="1:8" ht="12.75">
      <c r="A106" s="65"/>
      <c r="B106" s="35"/>
      <c r="C106" s="33"/>
      <c r="D106" s="36"/>
      <c r="E106" s="2"/>
      <c r="F106" s="33"/>
      <c r="G106" s="37"/>
      <c r="H106" s="9"/>
    </row>
    <row r="107" spans="1:8" ht="216.75" customHeight="1">
      <c r="A107" s="65" t="s">
        <v>59</v>
      </c>
      <c r="B107" s="35" t="s">
        <v>104</v>
      </c>
      <c r="C107" s="33" t="s">
        <v>36</v>
      </c>
      <c r="D107" s="36">
        <v>14.1</v>
      </c>
      <c r="E107" s="2"/>
      <c r="F107" s="33" t="s">
        <v>33</v>
      </c>
      <c r="G107" s="37">
        <f>D107*E107</f>
        <v>0</v>
      </c>
      <c r="H107" s="9"/>
    </row>
    <row r="108" spans="1:8" ht="15" customHeight="1">
      <c r="A108" s="65"/>
      <c r="B108" s="73" t="s">
        <v>72</v>
      </c>
      <c r="C108" s="33"/>
      <c r="D108" s="36"/>
      <c r="E108" s="8"/>
      <c r="F108" s="33"/>
      <c r="G108" s="37"/>
      <c r="H108" s="9"/>
    </row>
    <row r="109" spans="1:8" ht="15" customHeight="1">
      <c r="A109" s="65"/>
      <c r="B109" s="78"/>
      <c r="C109" s="33"/>
      <c r="D109" s="36"/>
      <c r="E109" s="8"/>
      <c r="F109" s="33"/>
      <c r="G109" s="37"/>
      <c r="H109" s="9"/>
    </row>
    <row r="110" spans="1:8" ht="14.25" customHeight="1">
      <c r="A110" s="65"/>
      <c r="B110" s="35"/>
      <c r="C110" s="33"/>
      <c r="D110" s="36"/>
      <c r="E110" s="2"/>
      <c r="F110" s="33"/>
      <c r="G110" s="37"/>
      <c r="H110" s="9"/>
    </row>
    <row r="111" spans="1:8" ht="13.5" customHeight="1">
      <c r="A111" s="65"/>
      <c r="B111" s="74" t="s">
        <v>73</v>
      </c>
      <c r="C111" s="46"/>
      <c r="D111" s="75"/>
      <c r="E111" s="10"/>
      <c r="F111" s="46" t="s">
        <v>74</v>
      </c>
      <c r="G111" s="47">
        <f>+G107+G105</f>
        <v>0</v>
      </c>
      <c r="H111" s="9"/>
    </row>
    <row r="112" spans="1:8" ht="18.75" customHeight="1">
      <c r="A112" s="65"/>
      <c r="B112" s="35"/>
      <c r="C112" s="33"/>
      <c r="D112" s="36"/>
      <c r="E112" s="2"/>
      <c r="F112" s="33"/>
      <c r="G112" s="37"/>
      <c r="H112" s="9"/>
    </row>
    <row r="113" spans="1:8" ht="28.5" customHeight="1" thickBot="1">
      <c r="A113" s="65"/>
      <c r="B113" s="35"/>
      <c r="C113" s="33"/>
      <c r="D113" s="36"/>
      <c r="E113" s="2"/>
      <c r="F113" s="33"/>
      <c r="G113" s="37"/>
      <c r="H113" s="9"/>
    </row>
    <row r="114" spans="1:8" ht="13.5" thickBot="1">
      <c r="A114" s="65"/>
      <c r="B114" s="79" t="s">
        <v>75</v>
      </c>
      <c r="C114" s="33"/>
      <c r="D114" s="36"/>
      <c r="E114" s="2"/>
      <c r="F114" s="33"/>
      <c r="G114" s="37"/>
      <c r="H114" s="9"/>
    </row>
    <row r="115" spans="1:8" ht="15" customHeight="1">
      <c r="A115" s="65"/>
      <c r="B115" s="35"/>
      <c r="C115" s="33"/>
      <c r="D115" s="36"/>
      <c r="E115" s="2"/>
      <c r="F115" s="33"/>
      <c r="G115" s="37"/>
      <c r="H115" s="9"/>
    </row>
    <row r="116" spans="1:8" ht="12.75">
      <c r="A116" s="65"/>
      <c r="B116" s="35" t="s">
        <v>76</v>
      </c>
      <c r="C116" s="33"/>
      <c r="D116" s="36"/>
      <c r="E116" s="2"/>
      <c r="F116" s="33"/>
      <c r="G116" s="37"/>
      <c r="H116" s="9"/>
    </row>
    <row r="117" spans="1:8" ht="9" customHeight="1">
      <c r="A117" s="65"/>
      <c r="B117" s="35"/>
      <c r="C117" s="33"/>
      <c r="D117" s="36"/>
      <c r="E117" s="2"/>
      <c r="F117" s="33"/>
      <c r="G117" s="37"/>
      <c r="H117" s="9"/>
    </row>
    <row r="118" spans="1:8" ht="191.25">
      <c r="A118" s="65" t="s">
        <v>61</v>
      </c>
      <c r="B118" s="35" t="s">
        <v>77</v>
      </c>
      <c r="C118" s="33"/>
      <c r="D118" s="33"/>
      <c r="E118" s="8"/>
      <c r="F118" s="33"/>
      <c r="G118" s="37"/>
      <c r="H118" s="9"/>
    </row>
    <row r="119" spans="1:8" ht="63.75">
      <c r="A119" s="70"/>
      <c r="B119" s="35" t="s">
        <v>78</v>
      </c>
      <c r="C119" s="33" t="s">
        <v>36</v>
      </c>
      <c r="D119" s="36">
        <v>258.5</v>
      </c>
      <c r="E119" s="2"/>
      <c r="F119" s="33" t="s">
        <v>33</v>
      </c>
      <c r="G119" s="37">
        <f>D119*E119</f>
        <v>0</v>
      </c>
      <c r="H119" s="9"/>
    </row>
    <row r="120" spans="1:8" ht="12.75" customHeight="1">
      <c r="A120" s="65"/>
      <c r="B120" s="35"/>
      <c r="C120" s="33"/>
      <c r="D120" s="33"/>
      <c r="E120" s="8"/>
      <c r="F120" s="33"/>
      <c r="G120" s="37"/>
      <c r="H120" s="9"/>
    </row>
    <row r="121" spans="1:8" ht="76.5">
      <c r="A121" s="65" t="s">
        <v>62</v>
      </c>
      <c r="B121" s="35" t="s">
        <v>79</v>
      </c>
      <c r="C121" s="33" t="s">
        <v>36</v>
      </c>
      <c r="D121" s="36">
        <f>+D107</f>
        <v>14.1</v>
      </c>
      <c r="E121" s="2"/>
      <c r="F121" s="33" t="s">
        <v>33</v>
      </c>
      <c r="G121" s="37">
        <f>D121*E121</f>
        <v>0</v>
      </c>
      <c r="H121" s="9"/>
    </row>
    <row r="122" spans="1:8" ht="8.25" customHeight="1">
      <c r="A122" s="65"/>
      <c r="B122" s="35"/>
      <c r="C122" s="33"/>
      <c r="D122" s="80"/>
      <c r="E122" s="2"/>
      <c r="F122" s="33"/>
      <c r="G122" s="37"/>
      <c r="H122" s="9"/>
    </row>
    <row r="123" spans="1:8" ht="12.75" customHeight="1">
      <c r="A123" s="65"/>
      <c r="B123" s="35"/>
      <c r="C123" s="33"/>
      <c r="D123" s="80"/>
      <c r="E123" s="2"/>
      <c r="F123" s="33"/>
      <c r="G123" s="37"/>
      <c r="H123" s="9"/>
    </row>
    <row r="124" spans="1:8" ht="14.25" customHeight="1">
      <c r="A124" s="65"/>
      <c r="B124" s="74" t="s">
        <v>80</v>
      </c>
      <c r="C124" s="46"/>
      <c r="D124" s="75"/>
      <c r="E124" s="10"/>
      <c r="F124" s="46" t="s">
        <v>74</v>
      </c>
      <c r="G124" s="47">
        <f>+G119+G121</f>
        <v>0</v>
      </c>
      <c r="H124" s="9"/>
    </row>
    <row r="125" spans="1:8" ht="22.5" customHeight="1">
      <c r="A125" s="65"/>
      <c r="B125" s="35"/>
      <c r="C125" s="33"/>
      <c r="D125" s="36"/>
      <c r="E125" s="2"/>
      <c r="F125" s="33"/>
      <c r="G125" s="37"/>
      <c r="H125" s="9"/>
    </row>
    <row r="126" spans="1:8" ht="6.75" customHeight="1">
      <c r="A126" s="65"/>
      <c r="B126" s="35"/>
      <c r="C126" s="33"/>
      <c r="D126" s="36"/>
      <c r="E126" s="2"/>
      <c r="F126" s="33"/>
      <c r="G126" s="37"/>
      <c r="H126" s="9"/>
    </row>
    <row r="127" spans="1:8" ht="20.25" customHeight="1">
      <c r="A127" s="65"/>
      <c r="B127" s="35" t="s">
        <v>105</v>
      </c>
      <c r="C127" s="33"/>
      <c r="D127" s="36"/>
      <c r="E127" s="2"/>
      <c r="F127" s="33"/>
      <c r="G127" s="37"/>
      <c r="H127" s="9"/>
    </row>
    <row r="128" spans="1:8" ht="6.75" customHeight="1">
      <c r="A128" s="65"/>
      <c r="B128" s="35"/>
      <c r="C128" s="33"/>
      <c r="D128" s="36"/>
      <c r="E128" s="2"/>
      <c r="F128" s="33"/>
      <c r="G128" s="37"/>
      <c r="H128" s="9"/>
    </row>
    <row r="129" spans="1:8" ht="178.5">
      <c r="A129" s="65" t="s">
        <v>106</v>
      </c>
      <c r="B129" s="35" t="s">
        <v>131</v>
      </c>
      <c r="C129" s="33" t="s">
        <v>48</v>
      </c>
      <c r="D129" s="36">
        <v>25</v>
      </c>
      <c r="E129" s="2"/>
      <c r="F129" s="33" t="s">
        <v>33</v>
      </c>
      <c r="G129" s="37">
        <f>D129*E129</f>
        <v>0</v>
      </c>
      <c r="H129" s="9"/>
    </row>
    <row r="130" spans="1:8" ht="12.75">
      <c r="A130" s="65"/>
      <c r="B130" s="35"/>
      <c r="C130" s="33"/>
      <c r="D130" s="36"/>
      <c r="E130" s="2"/>
      <c r="F130" s="33"/>
      <c r="G130" s="37"/>
      <c r="H130" s="9"/>
    </row>
    <row r="131" spans="1:8" ht="12.75">
      <c r="A131" s="65"/>
      <c r="B131" s="74" t="s">
        <v>81</v>
      </c>
      <c r="C131" s="46"/>
      <c r="D131" s="75"/>
      <c r="E131" s="10"/>
      <c r="F131" s="46" t="s">
        <v>74</v>
      </c>
      <c r="G131" s="47">
        <f>+G129</f>
        <v>0</v>
      </c>
      <c r="H131" s="9"/>
    </row>
    <row r="132" spans="1:10" ht="12.75">
      <c r="A132" s="65"/>
      <c r="B132" s="35"/>
      <c r="C132" s="33"/>
      <c r="D132" s="36"/>
      <c r="E132" s="2"/>
      <c r="F132" s="33"/>
      <c r="G132" s="37"/>
      <c r="H132" s="9"/>
      <c r="J132" s="14"/>
    </row>
    <row r="133" spans="1:8" ht="10.5" customHeight="1">
      <c r="A133" s="65"/>
      <c r="B133" s="35"/>
      <c r="C133" s="33"/>
      <c r="D133" s="36"/>
      <c r="E133" s="2"/>
      <c r="F133" s="33"/>
      <c r="G133" s="37"/>
      <c r="H133" s="9"/>
    </row>
    <row r="134" spans="1:8" ht="13.5" customHeight="1" thickBot="1">
      <c r="A134" s="65"/>
      <c r="B134" s="35"/>
      <c r="C134" s="33"/>
      <c r="D134" s="36"/>
      <c r="E134" s="2"/>
      <c r="F134" s="33"/>
      <c r="G134" s="37"/>
      <c r="H134" s="9"/>
    </row>
    <row r="135" spans="1:8" ht="13.5" customHeight="1" thickBot="1">
      <c r="A135" s="65"/>
      <c r="B135" s="79" t="s">
        <v>120</v>
      </c>
      <c r="C135" s="33"/>
      <c r="D135" s="36"/>
      <c r="E135" s="2"/>
      <c r="F135" s="33"/>
      <c r="G135" s="37"/>
      <c r="H135" s="9"/>
    </row>
    <row r="136" spans="1:8" ht="13.5" customHeight="1">
      <c r="A136" s="65"/>
      <c r="B136" s="35"/>
      <c r="C136" s="33"/>
      <c r="D136" s="36"/>
      <c r="E136" s="2"/>
      <c r="F136" s="33"/>
      <c r="G136" s="37"/>
      <c r="H136" s="9"/>
    </row>
    <row r="137" spans="1:8" ht="353.25" customHeight="1">
      <c r="A137" s="65" t="s">
        <v>63</v>
      </c>
      <c r="B137" s="35" t="s">
        <v>132</v>
      </c>
      <c r="C137" s="33"/>
      <c r="D137" s="36"/>
      <c r="E137" s="2"/>
      <c r="F137" s="33"/>
      <c r="G137" s="37"/>
      <c r="H137" s="9"/>
    </row>
    <row r="138" spans="1:8" ht="63.75">
      <c r="A138" s="65"/>
      <c r="B138" s="81" t="s">
        <v>97</v>
      </c>
      <c r="C138" s="33"/>
      <c r="D138" s="36"/>
      <c r="E138" s="2"/>
      <c r="F138" s="33"/>
      <c r="G138" s="37"/>
      <c r="H138" s="9"/>
    </row>
    <row r="139" spans="1:8" ht="51">
      <c r="A139" s="65"/>
      <c r="B139" s="35" t="s">
        <v>133</v>
      </c>
      <c r="C139" s="33"/>
      <c r="D139" s="36"/>
      <c r="E139" s="2"/>
      <c r="F139" s="33"/>
      <c r="G139" s="37"/>
      <c r="H139" s="9"/>
    </row>
    <row r="140" spans="1:8" ht="12.75">
      <c r="A140" s="65"/>
      <c r="B140" s="38" t="s">
        <v>98</v>
      </c>
      <c r="C140" s="33"/>
      <c r="D140" s="36"/>
      <c r="E140" s="2"/>
      <c r="F140" s="33"/>
      <c r="G140" s="37"/>
      <c r="H140" s="9"/>
    </row>
    <row r="141" spans="1:8" ht="63.75">
      <c r="A141" s="65"/>
      <c r="B141" s="35" t="s">
        <v>121</v>
      </c>
      <c r="C141" s="33"/>
      <c r="D141" s="36"/>
      <c r="E141" s="2"/>
      <c r="F141" s="33"/>
      <c r="G141" s="37"/>
      <c r="H141" s="9"/>
    </row>
    <row r="142" spans="1:8" ht="25.5">
      <c r="A142" s="65"/>
      <c r="B142" s="35" t="s">
        <v>107</v>
      </c>
      <c r="C142" s="33"/>
      <c r="D142" s="36"/>
      <c r="E142" s="2"/>
      <c r="F142" s="33"/>
      <c r="G142" s="37"/>
      <c r="H142" s="9"/>
    </row>
    <row r="143" spans="1:8" ht="12.75">
      <c r="A143" s="65"/>
      <c r="B143" s="38" t="s">
        <v>108</v>
      </c>
      <c r="C143" s="33"/>
      <c r="D143" s="36"/>
      <c r="E143" s="2"/>
      <c r="F143" s="33"/>
      <c r="G143" s="37"/>
      <c r="H143" s="9"/>
    </row>
    <row r="144" spans="1:8" ht="12.75">
      <c r="A144" s="65"/>
      <c r="B144" s="35"/>
      <c r="C144" s="33"/>
      <c r="D144" s="36"/>
      <c r="E144" s="2"/>
      <c r="F144" s="33"/>
      <c r="G144" s="37"/>
      <c r="H144" s="9"/>
    </row>
    <row r="145" spans="1:8" ht="114.75">
      <c r="A145" s="65"/>
      <c r="B145" s="35" t="s">
        <v>122</v>
      </c>
      <c r="C145" s="33" t="s">
        <v>41</v>
      </c>
      <c r="D145" s="82">
        <v>4</v>
      </c>
      <c r="E145" s="2"/>
      <c r="F145" s="33" t="s">
        <v>33</v>
      </c>
      <c r="G145" s="37">
        <f>D145*E145</f>
        <v>0</v>
      </c>
      <c r="H145" s="9"/>
    </row>
    <row r="146" spans="1:8" ht="12.75">
      <c r="A146" s="65"/>
      <c r="B146" s="35"/>
      <c r="C146" s="33"/>
      <c r="D146" s="36"/>
      <c r="E146" s="2"/>
      <c r="F146" s="33"/>
      <c r="G146" s="37"/>
      <c r="H146" s="9"/>
    </row>
    <row r="147" spans="1:8" ht="38.25">
      <c r="A147" s="65"/>
      <c r="B147" s="35" t="s">
        <v>124</v>
      </c>
      <c r="C147" s="33" t="s">
        <v>41</v>
      </c>
      <c r="D147" s="82">
        <v>4</v>
      </c>
      <c r="E147" s="2"/>
      <c r="F147" s="33" t="s">
        <v>33</v>
      </c>
      <c r="G147" s="37">
        <f>D147*E147</f>
        <v>0</v>
      </c>
      <c r="H147" s="9"/>
    </row>
    <row r="148" spans="1:8" ht="12.75">
      <c r="A148" s="65"/>
      <c r="B148" s="35"/>
      <c r="C148" s="33"/>
      <c r="D148" s="36"/>
      <c r="E148" s="2"/>
      <c r="F148" s="33"/>
      <c r="G148" s="37"/>
      <c r="H148" s="9"/>
    </row>
    <row r="149" spans="1:8" ht="38.25">
      <c r="A149" s="65"/>
      <c r="B149" s="35" t="s">
        <v>123</v>
      </c>
      <c r="C149" s="33" t="s">
        <v>41</v>
      </c>
      <c r="D149" s="82">
        <v>2</v>
      </c>
      <c r="E149" s="2"/>
      <c r="F149" s="33" t="s">
        <v>33</v>
      </c>
      <c r="G149" s="37">
        <f>D149*E149</f>
        <v>0</v>
      </c>
      <c r="H149" s="9"/>
    </row>
    <row r="150" spans="1:8" ht="12.75">
      <c r="A150" s="65"/>
      <c r="B150" s="35"/>
      <c r="C150" s="33"/>
      <c r="D150" s="36"/>
      <c r="E150" s="2"/>
      <c r="F150" s="33"/>
      <c r="G150" s="37"/>
      <c r="H150" s="9"/>
    </row>
    <row r="151" spans="1:8" ht="13.5" customHeight="1">
      <c r="A151" s="65"/>
      <c r="B151" s="74" t="s">
        <v>111</v>
      </c>
      <c r="C151" s="46"/>
      <c r="D151" s="75"/>
      <c r="E151" s="10"/>
      <c r="F151" s="46" t="s">
        <v>33</v>
      </c>
      <c r="G151" s="47">
        <f>+G145+G147+G149</f>
        <v>0</v>
      </c>
      <c r="H151" s="9"/>
    </row>
    <row r="152" spans="1:8" ht="13.5" customHeight="1">
      <c r="A152" s="65"/>
      <c r="B152" s="35"/>
      <c r="C152" s="33"/>
      <c r="D152" s="36"/>
      <c r="E152" s="2"/>
      <c r="F152" s="33"/>
      <c r="G152" s="37"/>
      <c r="H152" s="9"/>
    </row>
    <row r="153" spans="1:8" ht="21" customHeight="1">
      <c r="A153" s="65"/>
      <c r="B153" s="35"/>
      <c r="C153" s="33"/>
      <c r="D153" s="33"/>
      <c r="E153" s="8"/>
      <c r="F153" s="33"/>
      <c r="G153" s="37"/>
      <c r="H153" s="9"/>
    </row>
    <row r="154" spans="1:8" ht="15.75">
      <c r="A154" s="65"/>
      <c r="B154" s="83" t="s">
        <v>82</v>
      </c>
      <c r="C154" s="33"/>
      <c r="D154" s="36"/>
      <c r="E154" s="2"/>
      <c r="F154" s="33"/>
      <c r="G154" s="37"/>
      <c r="H154" s="9"/>
    </row>
    <row r="155" spans="1:8" ht="6" customHeight="1" thickBot="1">
      <c r="A155" s="29"/>
      <c r="B155" s="35"/>
      <c r="C155" s="33"/>
      <c r="D155" s="36"/>
      <c r="E155" s="2"/>
      <c r="F155" s="33"/>
      <c r="G155" s="37"/>
      <c r="H155" s="9"/>
    </row>
    <row r="156" spans="1:8" ht="15.75" thickBot="1">
      <c r="A156" s="65"/>
      <c r="B156" s="84" t="s">
        <v>83</v>
      </c>
      <c r="C156" s="33"/>
      <c r="D156" s="33"/>
      <c r="E156" s="8"/>
      <c r="F156" s="33"/>
      <c r="G156" s="37"/>
      <c r="H156" s="9"/>
    </row>
    <row r="157" spans="1:8" ht="3" customHeight="1">
      <c r="A157" s="29"/>
      <c r="B157" s="85"/>
      <c r="C157" s="31"/>
      <c r="D157" s="32"/>
      <c r="E157" s="17"/>
      <c r="F157" s="31"/>
      <c r="G157" s="34"/>
      <c r="H157" s="9"/>
    </row>
    <row r="158" spans="1:8" ht="14.25" customHeight="1">
      <c r="A158" s="29"/>
      <c r="B158" s="30" t="s">
        <v>84</v>
      </c>
      <c r="C158" s="31"/>
      <c r="D158" s="31"/>
      <c r="E158" s="17"/>
      <c r="F158" s="31" t="s">
        <v>74</v>
      </c>
      <c r="G158" s="37">
        <f>+G81</f>
        <v>0</v>
      </c>
      <c r="H158" s="9"/>
    </row>
    <row r="159" spans="1:8" ht="15">
      <c r="A159" s="29"/>
      <c r="B159" s="30" t="s">
        <v>85</v>
      </c>
      <c r="C159" s="31"/>
      <c r="D159" s="32"/>
      <c r="E159" s="8"/>
      <c r="F159" s="32" t="s">
        <v>74</v>
      </c>
      <c r="G159" s="37">
        <f>+G96</f>
        <v>0</v>
      </c>
      <c r="H159" s="9"/>
    </row>
    <row r="160" spans="1:8" ht="15" customHeight="1" thickBot="1">
      <c r="A160" s="29"/>
      <c r="B160" s="30" t="s">
        <v>86</v>
      </c>
      <c r="C160" s="31"/>
      <c r="D160" s="32"/>
      <c r="E160" s="16"/>
      <c r="F160" s="32" t="s">
        <v>74</v>
      </c>
      <c r="G160" s="37">
        <f>+G111</f>
        <v>0</v>
      </c>
      <c r="H160" s="9"/>
    </row>
    <row r="161" spans="1:8" ht="15.75" thickBot="1">
      <c r="A161" s="29"/>
      <c r="B161" s="86" t="s">
        <v>87</v>
      </c>
      <c r="C161" s="87"/>
      <c r="D161" s="88"/>
      <c r="E161" s="20"/>
      <c r="F161" s="50" t="s">
        <v>74</v>
      </c>
      <c r="G161" s="51">
        <f>SUM(G158:G160)</f>
        <v>0</v>
      </c>
      <c r="H161" s="9"/>
    </row>
    <row r="162" spans="1:8" ht="10.5" customHeight="1" thickBot="1">
      <c r="A162" s="29"/>
      <c r="B162" s="30"/>
      <c r="C162" s="31"/>
      <c r="D162" s="32"/>
      <c r="E162" s="16"/>
      <c r="F162" s="36"/>
      <c r="G162" s="37"/>
      <c r="H162" s="9"/>
    </row>
    <row r="163" spans="1:8" ht="15.75" thickBot="1">
      <c r="A163" s="29"/>
      <c r="B163" s="84" t="s">
        <v>88</v>
      </c>
      <c r="C163" s="31"/>
      <c r="D163" s="32"/>
      <c r="E163" s="16"/>
      <c r="F163" s="32"/>
      <c r="G163" s="37"/>
      <c r="H163" s="9"/>
    </row>
    <row r="164" spans="1:10" ht="4.5" customHeight="1">
      <c r="A164" s="29"/>
      <c r="B164" s="70"/>
      <c r="C164" s="31"/>
      <c r="D164" s="32"/>
      <c r="E164" s="16"/>
      <c r="F164" s="32"/>
      <c r="G164" s="37"/>
      <c r="H164" s="9"/>
      <c r="J164" s="21"/>
    </row>
    <row r="165" spans="1:8" ht="15">
      <c r="A165" s="29"/>
      <c r="B165" s="30" t="s">
        <v>89</v>
      </c>
      <c r="C165" s="31"/>
      <c r="D165" s="32"/>
      <c r="E165" s="16"/>
      <c r="F165" s="32" t="s">
        <v>74</v>
      </c>
      <c r="G165" s="37">
        <f>+G124</f>
        <v>0</v>
      </c>
      <c r="H165" s="9"/>
    </row>
    <row r="166" spans="1:8" ht="15.75" thickBot="1">
      <c r="A166" s="29"/>
      <c r="B166" s="30" t="s">
        <v>90</v>
      </c>
      <c r="C166" s="31"/>
      <c r="D166" s="32"/>
      <c r="E166" s="16"/>
      <c r="F166" s="32" t="s">
        <v>74</v>
      </c>
      <c r="G166" s="37">
        <f>+G131</f>
        <v>0</v>
      </c>
      <c r="H166" s="9"/>
    </row>
    <row r="167" spans="1:8" ht="15.75" thickBot="1">
      <c r="A167" s="29"/>
      <c r="B167" s="89" t="s">
        <v>91</v>
      </c>
      <c r="C167" s="87"/>
      <c r="D167" s="88"/>
      <c r="E167" s="20"/>
      <c r="F167" s="50" t="s">
        <v>74</v>
      </c>
      <c r="G167" s="51">
        <f>+G165+G166</f>
        <v>0</v>
      </c>
      <c r="H167" s="9"/>
    </row>
    <row r="168" spans="1:8" ht="15.75" thickBot="1">
      <c r="A168" s="29"/>
      <c r="B168" s="90"/>
      <c r="C168" s="31"/>
      <c r="D168" s="32"/>
      <c r="E168" s="16"/>
      <c r="F168" s="52"/>
      <c r="G168" s="53"/>
      <c r="H168" s="9"/>
    </row>
    <row r="169" spans="1:8" ht="15.75" thickBot="1">
      <c r="A169" s="29"/>
      <c r="B169" s="84" t="s">
        <v>125</v>
      </c>
      <c r="C169" s="31"/>
      <c r="D169" s="32"/>
      <c r="E169" s="16"/>
      <c r="F169" s="32"/>
      <c r="G169" s="37"/>
      <c r="H169" s="9"/>
    </row>
    <row r="170" spans="1:8" ht="15.75" thickBot="1">
      <c r="A170" s="29"/>
      <c r="B170" s="30" t="s">
        <v>126</v>
      </c>
      <c r="C170" s="31"/>
      <c r="D170" s="32"/>
      <c r="E170" s="16"/>
      <c r="F170" s="32" t="s">
        <v>74</v>
      </c>
      <c r="G170" s="37">
        <f>+G151</f>
        <v>0</v>
      </c>
      <c r="H170" s="9"/>
    </row>
    <row r="171" spans="1:9" ht="15.75" thickBot="1">
      <c r="A171" s="29"/>
      <c r="B171" s="89" t="s">
        <v>92</v>
      </c>
      <c r="C171" s="87"/>
      <c r="D171" s="88"/>
      <c r="E171" s="20"/>
      <c r="F171" s="50" t="s">
        <v>74</v>
      </c>
      <c r="G171" s="51">
        <f>+G170</f>
        <v>0</v>
      </c>
      <c r="H171" s="9"/>
      <c r="I171" s="14"/>
    </row>
    <row r="172" spans="1:8" ht="15.75" thickBot="1">
      <c r="A172" s="29"/>
      <c r="B172" s="91"/>
      <c r="C172" s="92"/>
      <c r="D172" s="93"/>
      <c r="E172" s="22"/>
      <c r="F172" s="54"/>
      <c r="G172" s="55"/>
      <c r="H172" s="9"/>
    </row>
    <row r="173" spans="1:8" ht="15.75" thickTop="1">
      <c r="A173" s="29"/>
      <c r="B173" s="30"/>
      <c r="C173" s="31"/>
      <c r="D173" s="32"/>
      <c r="E173" s="16"/>
      <c r="F173" s="56"/>
      <c r="G173" s="37"/>
      <c r="H173" s="9"/>
    </row>
    <row r="174" spans="1:8" ht="15">
      <c r="A174" s="29"/>
      <c r="B174" s="30" t="s">
        <v>127</v>
      </c>
      <c r="C174" s="31"/>
      <c r="D174" s="32"/>
      <c r="E174" s="16"/>
      <c r="F174" s="32" t="s">
        <v>74</v>
      </c>
      <c r="G174" s="37">
        <f>+G171+G167+G161</f>
        <v>0</v>
      </c>
      <c r="H174" s="9"/>
    </row>
    <row r="175" spans="1:8" ht="1.5" customHeight="1">
      <c r="A175" s="29"/>
      <c r="B175" s="30"/>
      <c r="C175" s="31"/>
      <c r="D175" s="32"/>
      <c r="E175" s="16"/>
      <c r="F175" s="57"/>
      <c r="G175" s="37"/>
      <c r="H175" s="9"/>
    </row>
    <row r="176" spans="1:9" ht="30">
      <c r="A176" s="29"/>
      <c r="B176" s="30" t="s">
        <v>93</v>
      </c>
      <c r="C176" s="33"/>
      <c r="D176" s="33"/>
      <c r="E176" s="8"/>
      <c r="F176" s="32" t="s">
        <v>74</v>
      </c>
      <c r="G176" s="37">
        <f>G174*0.25</f>
        <v>0</v>
      </c>
      <c r="H176" s="9"/>
      <c r="I176" s="21"/>
    </row>
    <row r="177" spans="1:8" ht="3.75" customHeight="1">
      <c r="A177" s="29"/>
      <c r="B177" s="30"/>
      <c r="C177" s="31"/>
      <c r="D177" s="32"/>
      <c r="E177" s="16"/>
      <c r="F177" s="32"/>
      <c r="G177" s="34"/>
      <c r="H177" s="9"/>
    </row>
    <row r="178" spans="1:8" ht="15.75" thickBot="1">
      <c r="A178" s="29"/>
      <c r="B178" s="94" t="s">
        <v>94</v>
      </c>
      <c r="C178" s="95"/>
      <c r="D178" s="58"/>
      <c r="E178" s="23"/>
      <c r="F178" s="58" t="s">
        <v>74</v>
      </c>
      <c r="G178" s="59">
        <f>G174+G176</f>
        <v>0</v>
      </c>
      <c r="H178" s="9"/>
    </row>
    <row r="179" spans="1:8" ht="6.75" customHeight="1" thickTop="1">
      <c r="A179" s="29"/>
      <c r="B179" s="30"/>
      <c r="C179" s="31"/>
      <c r="D179" s="32"/>
      <c r="E179" s="33"/>
      <c r="F179" s="32"/>
      <c r="G179" s="34"/>
      <c r="H179" s="9"/>
    </row>
    <row r="180" spans="1:8" ht="12.75">
      <c r="A180" s="29"/>
      <c r="B180" s="35"/>
      <c r="C180" s="33"/>
      <c r="D180" s="36"/>
      <c r="E180" s="36"/>
      <c r="F180" s="33"/>
      <c r="G180" s="37"/>
      <c r="H180" s="9"/>
    </row>
    <row r="181" spans="1:8" ht="15" customHeight="1">
      <c r="A181" s="29"/>
      <c r="B181" s="38" t="s">
        <v>95</v>
      </c>
      <c r="C181" s="39" t="s">
        <v>96</v>
      </c>
      <c r="D181" s="39"/>
      <c r="E181" s="39"/>
      <c r="F181" s="39"/>
      <c r="G181" s="39"/>
      <c r="H181" s="9"/>
    </row>
    <row r="182" spans="1:8" ht="15" customHeight="1">
      <c r="A182" s="29"/>
      <c r="B182" s="40"/>
      <c r="C182" s="41"/>
      <c r="D182" s="41"/>
      <c r="E182" s="41"/>
      <c r="F182" s="41"/>
      <c r="G182" s="41"/>
      <c r="H182" s="9"/>
    </row>
    <row r="183" spans="1:8" ht="15" customHeight="1">
      <c r="A183" s="29"/>
      <c r="B183" s="40"/>
      <c r="C183" s="41"/>
      <c r="D183" s="41"/>
      <c r="E183" s="41"/>
      <c r="F183" s="41"/>
      <c r="G183" s="41"/>
      <c r="H183" s="9"/>
    </row>
    <row r="184" spans="1:8" ht="15" customHeight="1">
      <c r="A184" s="29"/>
      <c r="B184" s="40"/>
      <c r="C184" s="41"/>
      <c r="D184" s="41"/>
      <c r="E184" s="41"/>
      <c r="F184" s="41"/>
      <c r="G184" s="41"/>
      <c r="H184" s="9"/>
    </row>
    <row r="185" spans="1:8" ht="12.75">
      <c r="A185" s="29"/>
      <c r="B185" s="42"/>
      <c r="C185" s="43"/>
      <c r="D185" s="43"/>
      <c r="E185" s="43"/>
      <c r="F185" s="43"/>
      <c r="G185" s="43"/>
      <c r="H185" s="9"/>
    </row>
    <row r="186" spans="1:8" ht="15">
      <c r="A186" s="15"/>
      <c r="B186" s="19"/>
      <c r="C186" s="16"/>
      <c r="D186" s="17"/>
      <c r="E186" s="17"/>
      <c r="F186" s="16"/>
      <c r="G186" s="18"/>
      <c r="H186" s="9"/>
    </row>
    <row r="187" spans="1:8" ht="15">
      <c r="A187" s="15"/>
      <c r="B187" s="19"/>
      <c r="C187" s="16"/>
      <c r="D187" s="17"/>
      <c r="E187" s="17"/>
      <c r="F187" s="16"/>
      <c r="G187" s="18"/>
      <c r="H187" s="9"/>
    </row>
    <row r="188" spans="1:8" ht="15">
      <c r="A188" s="15"/>
      <c r="B188" s="19"/>
      <c r="C188" s="16"/>
      <c r="D188" s="17"/>
      <c r="E188" s="17"/>
      <c r="F188" s="16"/>
      <c r="G188" s="18"/>
      <c r="H188" s="9"/>
    </row>
    <row r="189" spans="1:8" ht="15">
      <c r="A189" s="15"/>
      <c r="B189" s="19"/>
      <c r="C189" s="16"/>
      <c r="D189" s="17"/>
      <c r="E189" s="17"/>
      <c r="F189" s="16"/>
      <c r="G189" s="18"/>
      <c r="H189" s="9"/>
    </row>
    <row r="190" spans="1:8" ht="15">
      <c r="A190" s="15"/>
      <c r="B190" s="19"/>
      <c r="C190" s="16"/>
      <c r="D190" s="17"/>
      <c r="E190" s="17"/>
      <c r="F190" s="16"/>
      <c r="G190" s="18"/>
      <c r="H190" s="9"/>
    </row>
    <row r="191" spans="1:8" ht="15">
      <c r="A191" s="15"/>
      <c r="B191" s="19"/>
      <c r="C191" s="16"/>
      <c r="D191" s="17"/>
      <c r="E191" s="17"/>
      <c r="F191" s="16"/>
      <c r="G191" s="18"/>
      <c r="H191" s="9"/>
    </row>
    <row r="192" spans="1:8" ht="15">
      <c r="A192" s="15"/>
      <c r="B192" s="19"/>
      <c r="C192" s="16"/>
      <c r="D192" s="17"/>
      <c r="E192" s="17"/>
      <c r="F192" s="16"/>
      <c r="G192" s="18"/>
      <c r="H192" s="9"/>
    </row>
    <row r="193" spans="1:8" ht="15">
      <c r="A193" s="15"/>
      <c r="B193" s="19"/>
      <c r="C193" s="16"/>
      <c r="D193" s="17"/>
      <c r="E193" s="17"/>
      <c r="F193" s="16"/>
      <c r="G193" s="18"/>
      <c r="H193" s="9"/>
    </row>
    <row r="194" spans="1:8" ht="15">
      <c r="A194" s="15"/>
      <c r="B194" s="19"/>
      <c r="C194" s="16"/>
      <c r="D194" s="17"/>
      <c r="E194" s="17"/>
      <c r="F194" s="16"/>
      <c r="G194" s="18"/>
      <c r="H194" s="9"/>
    </row>
    <row r="195" spans="1:8" ht="15">
      <c r="A195" s="15"/>
      <c r="B195" s="19"/>
      <c r="C195" s="16"/>
      <c r="D195" s="17"/>
      <c r="E195" s="17"/>
      <c r="F195" s="16"/>
      <c r="G195" s="18"/>
      <c r="H195" s="9"/>
    </row>
    <row r="196" spans="1:8" ht="15">
      <c r="A196" s="15"/>
      <c r="B196" s="19"/>
      <c r="C196" s="16"/>
      <c r="D196" s="17"/>
      <c r="E196" s="17"/>
      <c r="F196" s="16"/>
      <c r="G196" s="18"/>
      <c r="H196" s="9"/>
    </row>
    <row r="197" spans="1:8" ht="15">
      <c r="A197" s="15"/>
      <c r="B197" s="19"/>
      <c r="C197" s="16"/>
      <c r="D197" s="17"/>
      <c r="E197" s="17"/>
      <c r="F197" s="16"/>
      <c r="G197" s="18"/>
      <c r="H197" s="9"/>
    </row>
    <row r="198" spans="1:8" ht="15">
      <c r="A198" s="15"/>
      <c r="B198" s="19"/>
      <c r="C198" s="16"/>
      <c r="D198" s="17"/>
      <c r="E198" s="17"/>
      <c r="F198" s="16"/>
      <c r="G198" s="18"/>
      <c r="H198" s="9"/>
    </row>
    <row r="199" spans="1:8" ht="15">
      <c r="A199" s="15"/>
      <c r="B199" s="19"/>
      <c r="C199" s="16"/>
      <c r="D199" s="17"/>
      <c r="E199" s="17"/>
      <c r="F199" s="16"/>
      <c r="G199" s="18"/>
      <c r="H199" s="9"/>
    </row>
    <row r="200" spans="1:8" ht="15">
      <c r="A200" s="15"/>
      <c r="B200" s="19"/>
      <c r="C200" s="16"/>
      <c r="D200" s="17"/>
      <c r="E200" s="17"/>
      <c r="F200" s="16"/>
      <c r="G200" s="18"/>
      <c r="H200" s="9"/>
    </row>
    <row r="201" spans="1:8" ht="15">
      <c r="A201" s="15"/>
      <c r="B201" s="19"/>
      <c r="C201" s="16"/>
      <c r="D201" s="17"/>
      <c r="E201" s="17"/>
      <c r="F201" s="16"/>
      <c r="G201" s="18"/>
      <c r="H201" s="9"/>
    </row>
    <row r="202" spans="1:8" ht="15">
      <c r="A202" s="15"/>
      <c r="B202" s="19"/>
      <c r="C202" s="16"/>
      <c r="D202" s="17"/>
      <c r="E202" s="17"/>
      <c r="F202" s="16"/>
      <c r="G202" s="18"/>
      <c r="H202" s="9"/>
    </row>
    <row r="203" spans="1:8" ht="15">
      <c r="A203" s="15"/>
      <c r="B203" s="19"/>
      <c r="C203" s="16"/>
      <c r="D203" s="17"/>
      <c r="E203" s="17"/>
      <c r="F203" s="16"/>
      <c r="G203" s="18"/>
      <c r="H203" s="9"/>
    </row>
    <row r="204" spans="1:8" ht="15">
      <c r="A204" s="15"/>
      <c r="B204" s="19"/>
      <c r="C204" s="16"/>
      <c r="D204" s="17"/>
      <c r="E204" s="17"/>
      <c r="F204" s="16"/>
      <c r="G204" s="18"/>
      <c r="H204" s="9"/>
    </row>
    <row r="205" spans="1:8" ht="15">
      <c r="A205" s="15"/>
      <c r="B205" s="19"/>
      <c r="C205" s="16"/>
      <c r="D205" s="17"/>
      <c r="E205" s="17"/>
      <c r="F205" s="16"/>
      <c r="G205" s="18"/>
      <c r="H205" s="9"/>
    </row>
    <row r="206" spans="1:8" ht="15">
      <c r="A206" s="15"/>
      <c r="B206" s="19"/>
      <c r="C206" s="16"/>
      <c r="D206" s="17"/>
      <c r="E206" s="17"/>
      <c r="F206" s="16"/>
      <c r="G206" s="18"/>
      <c r="H206" s="9"/>
    </row>
    <row r="207" spans="1:7" ht="15">
      <c r="A207" s="24"/>
      <c r="B207" s="25"/>
      <c r="C207" s="26"/>
      <c r="D207" s="27"/>
      <c r="E207" s="27"/>
      <c r="F207" s="26"/>
      <c r="G207" s="28"/>
    </row>
    <row r="208" spans="1:7" ht="15">
      <c r="A208" s="24"/>
      <c r="B208" s="25"/>
      <c r="C208" s="26"/>
      <c r="D208" s="27"/>
      <c r="E208" s="27"/>
      <c r="F208" s="26"/>
      <c r="G208" s="28"/>
    </row>
    <row r="209" spans="1:7" ht="15">
      <c r="A209" s="24"/>
      <c r="B209" s="25"/>
      <c r="C209" s="26"/>
      <c r="D209" s="27"/>
      <c r="E209" s="27"/>
      <c r="F209" s="26"/>
      <c r="G209" s="28"/>
    </row>
    <row r="210" spans="1:7" ht="15">
      <c r="A210" s="24"/>
      <c r="B210" s="25"/>
      <c r="C210" s="26"/>
      <c r="D210" s="27"/>
      <c r="E210" s="27"/>
      <c r="F210" s="26"/>
      <c r="G210" s="28"/>
    </row>
    <row r="211" spans="1:7" ht="15">
      <c r="A211" s="24"/>
      <c r="B211" s="25"/>
      <c r="C211" s="26"/>
      <c r="D211" s="27"/>
      <c r="E211" s="27"/>
      <c r="F211" s="26"/>
      <c r="G211" s="28"/>
    </row>
    <row r="212" spans="1:7" ht="15">
      <c r="A212" s="24"/>
      <c r="B212" s="25"/>
      <c r="C212" s="26"/>
      <c r="D212" s="27"/>
      <c r="E212" s="27"/>
      <c r="F212" s="26"/>
      <c r="G212" s="28"/>
    </row>
    <row r="213" spans="1:7" ht="15">
      <c r="A213" s="24"/>
      <c r="B213" s="25"/>
      <c r="C213" s="26"/>
      <c r="D213" s="27"/>
      <c r="E213" s="27"/>
      <c r="F213" s="26"/>
      <c r="G213" s="28"/>
    </row>
    <row r="214" spans="1:7" ht="15">
      <c r="A214" s="24"/>
      <c r="B214" s="25"/>
      <c r="C214" s="26"/>
      <c r="D214" s="27"/>
      <c r="E214" s="27"/>
      <c r="F214" s="26"/>
      <c r="G214" s="28"/>
    </row>
    <row r="215" spans="1:7" ht="15">
      <c r="A215" s="24"/>
      <c r="B215" s="25"/>
      <c r="C215" s="26"/>
      <c r="D215" s="27"/>
      <c r="E215" s="27"/>
      <c r="F215" s="26"/>
      <c r="G215" s="28"/>
    </row>
    <row r="216" ht="12.75">
      <c r="A216" s="24"/>
    </row>
    <row r="217" ht="12.75">
      <c r="A217" s="24"/>
    </row>
  </sheetData>
  <sheetProtection password="83E4" sheet="1" formatCells="0" formatColumns="0" formatRows="0" insertColumns="0" insertRows="0" insertHyperlinks="0" deleteColumns="0" deleteRows="0" sort="0" autoFilter="0" pivotTables="0"/>
  <mergeCells count="23">
    <mergeCell ref="A1:G1"/>
    <mergeCell ref="B2:G2"/>
    <mergeCell ref="B6:G6"/>
    <mergeCell ref="B7:F7"/>
    <mergeCell ref="B10:G10"/>
    <mergeCell ref="B31:G31"/>
    <mergeCell ref="B33:G33"/>
    <mergeCell ref="B35:F35"/>
    <mergeCell ref="B37:G37"/>
    <mergeCell ref="B39:G39"/>
    <mergeCell ref="B12:G12"/>
    <mergeCell ref="B13:G13"/>
    <mergeCell ref="B16:G16"/>
    <mergeCell ref="B19:G19"/>
    <mergeCell ref="B21:G21"/>
    <mergeCell ref="B24:G24"/>
    <mergeCell ref="B27:G27"/>
    <mergeCell ref="B43:G43"/>
    <mergeCell ref="B45:G45"/>
    <mergeCell ref="C181:G181"/>
    <mergeCell ref="B182:B185"/>
    <mergeCell ref="C182:G185"/>
    <mergeCell ref="B41:G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Sinisa</cp:lastModifiedBy>
  <cp:lastPrinted>2020-11-25T08:12:40Z</cp:lastPrinted>
  <dcterms:created xsi:type="dcterms:W3CDTF">2019-12-18T16:11:53Z</dcterms:created>
  <dcterms:modified xsi:type="dcterms:W3CDTF">2021-02-24T15:17:50Z</dcterms:modified>
  <cp:category/>
  <cp:version/>
  <cp:contentType/>
  <cp:contentStatus/>
</cp:coreProperties>
</file>